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5"/>
  <workbookPr defaultThemeVersion="166925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5\31-2025\מפרט\"/>
    </mc:Choice>
  </mc:AlternateContent>
  <xr:revisionPtr revIDLastSave="0" documentId="13_ncr:1_{EB83AAB9-1258-4926-A7D7-E88DEAA9F3B3}" xr6:coauthVersionLast="36" xr6:coauthVersionMax="36" xr10:uidLastSave="{00000000-0000-0000-0000-000000000000}"/>
  <bookViews>
    <workbookView xWindow="0" yWindow="0" windowWidth="21570" windowHeight="8010" activeTab="2" xr2:uid="{87043120-947D-4B82-AC0D-074F83BDBE0D}"/>
  </bookViews>
  <sheets>
    <sheet name="הקצאות שבועיות-שב&quot;ס " sheetId="5" r:id="rId1"/>
    <sheet name="הקצאות שבועיות -כב&quot;ה " sheetId="3" r:id="rId2"/>
    <sheet name="שב&quot;ס+כב&quot;ה" sheetId="1" r:id="rId3"/>
  </sheets>
  <externalReferences>
    <externalReference r:id="rId4"/>
  </externalReferences>
  <definedNames>
    <definedName name="_xlnm._FilterDatabase" localSheetId="0" hidden="1">'הקצאות שבועיות-שב"ס '!$A$1:$AK$109</definedName>
    <definedName name="_xlnm._FilterDatabase" localSheetId="1" hidden="1">'הקצאות שבועיות -כב"ה '!$A$1:$AK$110</definedName>
    <definedName name="_xlnm._FilterDatabase" localSheetId="2" hidden="1">'שב"ס+כב"ה'!$A$1:$AK$110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K109" i="1" l="1"/>
  <c r="AK4" i="1" l="1"/>
  <c r="AK5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79" i="1"/>
  <c r="AK80" i="1"/>
  <c r="AK81" i="1"/>
  <c r="AK82" i="1"/>
  <c r="AK83" i="1"/>
  <c r="AK84" i="1"/>
  <c r="AK85" i="1"/>
  <c r="AK86" i="1"/>
  <c r="AK87" i="1"/>
  <c r="AK88" i="1"/>
  <c r="AK89" i="1"/>
  <c r="AK90" i="1"/>
  <c r="AK91" i="1"/>
  <c r="AK92" i="1"/>
  <c r="AK93" i="1"/>
  <c r="AK94" i="1"/>
  <c r="AK95" i="1"/>
  <c r="AK96" i="1"/>
  <c r="AK97" i="1"/>
  <c r="AK98" i="1"/>
  <c r="AK99" i="1"/>
  <c r="AK100" i="1"/>
  <c r="AK101" i="1"/>
  <c r="AK102" i="1"/>
  <c r="AK103" i="1"/>
  <c r="AK104" i="1"/>
  <c r="AK105" i="1"/>
  <c r="AK106" i="1"/>
  <c r="AK107" i="1"/>
  <c r="AK108" i="1"/>
  <c r="AK3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J109" i="1"/>
  <c r="AJ3" i="1"/>
  <c r="AI4" i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3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3" i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3" i="1"/>
  <c r="AB4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3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3" i="1"/>
  <c r="AQ109" i="5"/>
  <c r="AP109" i="5"/>
  <c r="AO109" i="5"/>
  <c r="AN109" i="5"/>
  <c r="AQ108" i="5"/>
  <c r="AP108" i="5"/>
  <c r="AO108" i="5"/>
  <c r="AN108" i="5"/>
  <c r="AQ107" i="5"/>
  <c r="AP107" i="5"/>
  <c r="AO107" i="5"/>
  <c r="AN107" i="5"/>
  <c r="AQ106" i="5"/>
  <c r="AP106" i="5"/>
  <c r="AO106" i="5"/>
  <c r="AN106" i="5"/>
  <c r="AQ105" i="5"/>
  <c r="AP105" i="5"/>
  <c r="AO105" i="5"/>
  <c r="AN105" i="5"/>
  <c r="AQ104" i="5"/>
  <c r="AP104" i="5"/>
  <c r="AO104" i="5"/>
  <c r="AN104" i="5"/>
  <c r="AQ103" i="5"/>
  <c r="AP103" i="5"/>
  <c r="AO103" i="5"/>
  <c r="AN103" i="5"/>
  <c r="AQ102" i="5"/>
  <c r="AP102" i="5"/>
  <c r="AO102" i="5"/>
  <c r="AN102" i="5"/>
  <c r="AQ101" i="5"/>
  <c r="AP101" i="5"/>
  <c r="AO101" i="5"/>
  <c r="AN101" i="5"/>
  <c r="AQ100" i="5"/>
  <c r="AP100" i="5"/>
  <c r="AO100" i="5"/>
  <c r="AN100" i="5"/>
  <c r="AQ99" i="5"/>
  <c r="AP99" i="5"/>
  <c r="AO99" i="5"/>
  <c r="AN99" i="5"/>
  <c r="AQ98" i="5"/>
  <c r="AP98" i="5"/>
  <c r="AO98" i="5"/>
  <c r="AN98" i="5"/>
  <c r="AQ97" i="5"/>
  <c r="AP97" i="5"/>
  <c r="AO97" i="5"/>
  <c r="AN97" i="5"/>
  <c r="AQ58" i="5"/>
  <c r="AP58" i="5"/>
  <c r="AO58" i="5"/>
  <c r="AN58" i="5"/>
  <c r="AQ96" i="5"/>
  <c r="AP96" i="5"/>
  <c r="AO96" i="5"/>
  <c r="AN96" i="5"/>
  <c r="AQ95" i="5"/>
  <c r="AP95" i="5"/>
  <c r="AO95" i="5"/>
  <c r="AN95" i="5"/>
  <c r="AQ94" i="5"/>
  <c r="AP94" i="5"/>
  <c r="AO94" i="5"/>
  <c r="AN94" i="5"/>
  <c r="AQ93" i="5"/>
  <c r="AP93" i="5"/>
  <c r="AO93" i="5"/>
  <c r="AN93" i="5"/>
  <c r="AQ92" i="5"/>
  <c r="AP92" i="5"/>
  <c r="AO92" i="5"/>
  <c r="AN92" i="5"/>
  <c r="AQ91" i="5"/>
  <c r="AP91" i="5"/>
  <c r="AO91" i="5"/>
  <c r="AN91" i="5"/>
  <c r="AQ90" i="5"/>
  <c r="AP90" i="5"/>
  <c r="AO90" i="5"/>
  <c r="AN90" i="5"/>
  <c r="AQ89" i="5"/>
  <c r="AP89" i="5"/>
  <c r="AO89" i="5"/>
  <c r="AN89" i="5"/>
  <c r="AQ88" i="5"/>
  <c r="AP88" i="5"/>
  <c r="AO88" i="5"/>
  <c r="AN88" i="5"/>
  <c r="AQ87" i="5"/>
  <c r="AP87" i="5"/>
  <c r="AO87" i="5"/>
  <c r="AN87" i="5"/>
  <c r="AQ86" i="5"/>
  <c r="AP86" i="5"/>
  <c r="AO86" i="5"/>
  <c r="AN86" i="5"/>
  <c r="AQ56" i="5"/>
  <c r="AP56" i="5"/>
  <c r="AO56" i="5"/>
  <c r="AN56" i="5"/>
  <c r="AQ85" i="5"/>
  <c r="AP85" i="5"/>
  <c r="AO85" i="5"/>
  <c r="AN85" i="5"/>
  <c r="AQ84" i="5"/>
  <c r="AP84" i="5"/>
  <c r="AO84" i="5"/>
  <c r="AN84" i="5"/>
  <c r="AQ83" i="5"/>
  <c r="AP83" i="5"/>
  <c r="AO83" i="5"/>
  <c r="AN83" i="5"/>
  <c r="AQ82" i="5"/>
  <c r="AP82" i="5"/>
  <c r="AO82" i="5"/>
  <c r="AN82" i="5"/>
  <c r="AQ81" i="5"/>
  <c r="AP81" i="5"/>
  <c r="AO81" i="5"/>
  <c r="AN81" i="5"/>
  <c r="AQ80" i="5"/>
  <c r="AP80" i="5"/>
  <c r="AO80" i="5"/>
  <c r="AN80" i="5"/>
  <c r="AQ79" i="5"/>
  <c r="AP79" i="5"/>
  <c r="AO79" i="5"/>
  <c r="AN79" i="5"/>
  <c r="AQ78" i="5"/>
  <c r="AP78" i="5"/>
  <c r="AO78" i="5"/>
  <c r="AN78" i="5"/>
  <c r="AQ77" i="5"/>
  <c r="AP77" i="5"/>
  <c r="AO77" i="5"/>
  <c r="AN77" i="5"/>
  <c r="AQ76" i="5"/>
  <c r="AP76" i="5"/>
  <c r="AO76" i="5"/>
  <c r="AN76" i="5"/>
  <c r="AQ75" i="5"/>
  <c r="AP75" i="5"/>
  <c r="AO75" i="5"/>
  <c r="AN75" i="5"/>
  <c r="AQ74" i="5"/>
  <c r="AP74" i="5"/>
  <c r="AO74" i="5"/>
  <c r="AN74" i="5"/>
  <c r="AQ73" i="5"/>
  <c r="AP73" i="5"/>
  <c r="AO73" i="5"/>
  <c r="AN73" i="5"/>
  <c r="AQ72" i="5"/>
  <c r="AP72" i="5"/>
  <c r="AO72" i="5"/>
  <c r="AN72" i="5"/>
  <c r="AQ71" i="5"/>
  <c r="AP71" i="5"/>
  <c r="AO71" i="5"/>
  <c r="AN71" i="5"/>
  <c r="AQ70" i="5"/>
  <c r="AP70" i="5"/>
  <c r="AO70" i="5"/>
  <c r="AN70" i="5"/>
  <c r="AQ69" i="5"/>
  <c r="AP69" i="5"/>
  <c r="AO69" i="5"/>
  <c r="AN69" i="5"/>
  <c r="AQ68" i="5"/>
  <c r="AP68" i="5"/>
  <c r="AO68" i="5"/>
  <c r="AN68" i="5"/>
  <c r="AQ67" i="5"/>
  <c r="AP67" i="5"/>
  <c r="AO67" i="5"/>
  <c r="AN67" i="5"/>
  <c r="AQ66" i="5"/>
  <c r="AP66" i="5"/>
  <c r="AO66" i="5"/>
  <c r="AN66" i="5"/>
  <c r="AQ65" i="5"/>
  <c r="AP65" i="5"/>
  <c r="AO65" i="5"/>
  <c r="AN65" i="5"/>
  <c r="AQ64" i="5"/>
  <c r="AP64" i="5"/>
  <c r="AO64" i="5"/>
  <c r="AN64" i="5"/>
  <c r="AQ63" i="5"/>
  <c r="AP63" i="5"/>
  <c r="AO63" i="5"/>
  <c r="AN63" i="5"/>
  <c r="AQ62" i="5"/>
  <c r="AP62" i="5"/>
  <c r="AO62" i="5"/>
  <c r="AN62" i="5"/>
  <c r="AQ61" i="5"/>
  <c r="AP61" i="5"/>
  <c r="AO61" i="5"/>
  <c r="AN61" i="5"/>
  <c r="AQ60" i="5"/>
  <c r="AP60" i="5"/>
  <c r="AO60" i="5"/>
  <c r="AN60" i="5"/>
  <c r="AQ59" i="5"/>
  <c r="AP59" i="5"/>
  <c r="AO59" i="5"/>
  <c r="AN59" i="5"/>
  <c r="AQ57" i="5"/>
  <c r="AP57" i="5"/>
  <c r="AO57" i="5"/>
  <c r="AN57" i="5"/>
  <c r="AQ55" i="5"/>
  <c r="AP55" i="5"/>
  <c r="AO55" i="5"/>
  <c r="AN55" i="5"/>
  <c r="AQ54" i="5"/>
  <c r="AP54" i="5"/>
  <c r="AO54" i="5"/>
  <c r="AN54" i="5"/>
  <c r="AQ53" i="5"/>
  <c r="AP53" i="5"/>
  <c r="AO53" i="5"/>
  <c r="AN53" i="5"/>
  <c r="AQ52" i="5"/>
  <c r="AP52" i="5"/>
  <c r="AO52" i="5"/>
  <c r="AN52" i="5"/>
  <c r="AQ51" i="5"/>
  <c r="AP51" i="5"/>
  <c r="AO51" i="5"/>
  <c r="AN51" i="5"/>
  <c r="AQ48" i="5"/>
  <c r="AP48" i="5"/>
  <c r="AO48" i="5"/>
  <c r="AN48" i="5"/>
  <c r="AQ46" i="5"/>
  <c r="AP46" i="5"/>
  <c r="AO46" i="5"/>
  <c r="AN46" i="5"/>
  <c r="AQ47" i="5"/>
  <c r="AP47" i="5"/>
  <c r="AO47" i="5"/>
  <c r="AN47" i="5"/>
  <c r="AQ45" i="5"/>
  <c r="AP45" i="5"/>
  <c r="AO45" i="5"/>
  <c r="AN45" i="5"/>
  <c r="AQ44" i="5"/>
  <c r="AP44" i="5"/>
  <c r="AO44" i="5"/>
  <c r="AN44" i="5"/>
  <c r="AQ43" i="5"/>
  <c r="AP43" i="5"/>
  <c r="AO43" i="5"/>
  <c r="AN43" i="5"/>
  <c r="AQ42" i="5"/>
  <c r="AP42" i="5"/>
  <c r="AO42" i="5"/>
  <c r="AN42" i="5"/>
  <c r="AQ41" i="5"/>
  <c r="AP41" i="5"/>
  <c r="AO41" i="5"/>
  <c r="AN41" i="5"/>
  <c r="AQ40" i="5"/>
  <c r="AP40" i="5"/>
  <c r="AO40" i="5"/>
  <c r="AN40" i="5"/>
  <c r="AQ39" i="5"/>
  <c r="AP39" i="5"/>
  <c r="AO39" i="5"/>
  <c r="AN39" i="5"/>
  <c r="AQ38" i="5"/>
  <c r="AP38" i="5"/>
  <c r="AO38" i="5"/>
  <c r="AN38" i="5"/>
  <c r="AQ37" i="5"/>
  <c r="AP37" i="5"/>
  <c r="AO37" i="5"/>
  <c r="AN37" i="5"/>
  <c r="AQ36" i="5"/>
  <c r="AP36" i="5"/>
  <c r="AO36" i="5"/>
  <c r="AN36" i="5"/>
  <c r="AQ35" i="5"/>
  <c r="AP35" i="5"/>
  <c r="AO35" i="5"/>
  <c r="AN35" i="5"/>
  <c r="AQ34" i="5"/>
  <c r="AP34" i="5"/>
  <c r="AO34" i="5"/>
  <c r="AN34" i="5"/>
  <c r="AQ33" i="5"/>
  <c r="AP33" i="5"/>
  <c r="AO33" i="5"/>
  <c r="AN33" i="5"/>
  <c r="AQ32" i="5"/>
  <c r="AP32" i="5"/>
  <c r="AO32" i="5"/>
  <c r="AN32" i="5"/>
  <c r="AQ31" i="5"/>
  <c r="AP31" i="5"/>
  <c r="AO31" i="5"/>
  <c r="AN31" i="5"/>
  <c r="AQ30" i="5"/>
  <c r="AP30" i="5"/>
  <c r="AO30" i="5"/>
  <c r="AN30" i="5"/>
  <c r="AQ29" i="5"/>
  <c r="AP29" i="5"/>
  <c r="AO29" i="5"/>
  <c r="AN29" i="5"/>
  <c r="AQ28" i="5"/>
  <c r="AP28" i="5"/>
  <c r="AO28" i="5"/>
  <c r="AN28" i="5"/>
  <c r="AQ27" i="5"/>
  <c r="AP27" i="5"/>
  <c r="AO27" i="5"/>
  <c r="AN27" i="5"/>
  <c r="AQ25" i="5"/>
  <c r="AP25" i="5"/>
  <c r="AO25" i="5"/>
  <c r="AN25" i="5"/>
  <c r="AQ24" i="5"/>
  <c r="AP24" i="5"/>
  <c r="AO24" i="5"/>
  <c r="AN24" i="5"/>
  <c r="AQ23" i="5"/>
  <c r="AP23" i="5"/>
  <c r="AO23" i="5"/>
  <c r="AN23" i="5"/>
  <c r="AQ22" i="5"/>
  <c r="AP22" i="5"/>
  <c r="AO22" i="5"/>
  <c r="AN22" i="5"/>
  <c r="AQ21" i="5"/>
  <c r="AP21" i="5"/>
  <c r="AO21" i="5"/>
  <c r="AN21" i="5"/>
  <c r="AQ20" i="5"/>
  <c r="AP20" i="5"/>
  <c r="AO20" i="5"/>
  <c r="AN20" i="5"/>
  <c r="AQ19" i="5"/>
  <c r="AP19" i="5"/>
  <c r="AO19" i="5"/>
  <c r="AN19" i="5"/>
  <c r="AQ18" i="5"/>
  <c r="AP18" i="5"/>
  <c r="AO18" i="5"/>
  <c r="AN18" i="5"/>
  <c r="AQ17" i="5"/>
  <c r="AP17" i="5"/>
  <c r="AO17" i="5"/>
  <c r="AN17" i="5"/>
  <c r="AQ16" i="5"/>
  <c r="AP16" i="5"/>
  <c r="AO16" i="5"/>
  <c r="AN16" i="5"/>
  <c r="AQ15" i="5"/>
  <c r="AP15" i="5"/>
  <c r="AO15" i="5"/>
  <c r="AN15" i="5"/>
  <c r="AQ14" i="5"/>
  <c r="AP14" i="5"/>
  <c r="AO14" i="5"/>
  <c r="AN14" i="5"/>
  <c r="AQ13" i="5"/>
  <c r="AP13" i="5"/>
  <c r="AO13" i="5"/>
  <c r="AN13" i="5"/>
  <c r="AQ12" i="5"/>
  <c r="AP12" i="5"/>
  <c r="AO12" i="5"/>
  <c r="AN12" i="5"/>
  <c r="AQ11" i="5"/>
  <c r="AP11" i="5"/>
  <c r="AO11" i="5"/>
  <c r="AN11" i="5"/>
  <c r="AQ10" i="5"/>
  <c r="AP10" i="5"/>
  <c r="AO10" i="5"/>
  <c r="AN10" i="5"/>
  <c r="AQ9" i="5"/>
  <c r="AP9" i="5"/>
  <c r="AO9" i="5"/>
  <c r="AN9" i="5"/>
  <c r="AQ8" i="5"/>
  <c r="AP8" i="5"/>
  <c r="AO8" i="5"/>
  <c r="AN8" i="5"/>
  <c r="AQ7" i="5"/>
  <c r="AP7" i="5"/>
  <c r="AO7" i="5"/>
  <c r="AN7" i="5"/>
  <c r="AQ5" i="5"/>
  <c r="AP5" i="5"/>
  <c r="AO5" i="5"/>
  <c r="AN5" i="5"/>
  <c r="AQ4" i="5"/>
  <c r="AP4" i="5"/>
  <c r="AO4" i="5"/>
  <c r="AN4" i="5"/>
  <c r="AQ3" i="5"/>
  <c r="AP3" i="5"/>
  <c r="AO3" i="5"/>
  <c r="AN3" i="5"/>
  <c r="AN110" i="5" l="1"/>
  <c r="AP110" i="5"/>
  <c r="AQ110" i="5"/>
  <c r="AO110" i="5"/>
  <c r="AO109" i="3"/>
  <c r="AN109" i="3"/>
  <c r="AM109" i="3"/>
  <c r="AQ109" i="3" s="1"/>
  <c r="AL109" i="3"/>
  <c r="AP109" i="3" s="1"/>
  <c r="AO108" i="3"/>
  <c r="AN108" i="3"/>
  <c r="AM108" i="3"/>
  <c r="AQ108" i="3" s="1"/>
  <c r="AL108" i="3"/>
  <c r="AP108" i="3" s="1"/>
  <c r="AO107" i="3"/>
  <c r="AN107" i="3"/>
  <c r="AM107" i="3"/>
  <c r="AQ107" i="3" s="1"/>
  <c r="AL107" i="3"/>
  <c r="AP107" i="3" s="1"/>
  <c r="AO106" i="3"/>
  <c r="AN106" i="3"/>
  <c r="AM106" i="3"/>
  <c r="AQ106" i="3" s="1"/>
  <c r="AL106" i="3"/>
  <c r="AP106" i="3" s="1"/>
  <c r="AO105" i="3"/>
  <c r="AN105" i="3"/>
  <c r="AM105" i="3"/>
  <c r="AQ105" i="3" s="1"/>
  <c r="AL105" i="3"/>
  <c r="AP105" i="3" s="1"/>
  <c r="AO104" i="3"/>
  <c r="AN104" i="3"/>
  <c r="AM104" i="3"/>
  <c r="AQ104" i="3" s="1"/>
  <c r="AL104" i="3"/>
  <c r="AP104" i="3" s="1"/>
  <c r="AO103" i="3"/>
  <c r="AN103" i="3"/>
  <c r="AM103" i="3"/>
  <c r="AQ103" i="3" s="1"/>
  <c r="AL103" i="3"/>
  <c r="AP103" i="3" s="1"/>
  <c r="AO102" i="3"/>
  <c r="AN102" i="3"/>
  <c r="AM102" i="3"/>
  <c r="AQ102" i="3" s="1"/>
  <c r="AL102" i="3"/>
  <c r="AP102" i="3" s="1"/>
  <c r="AO101" i="3"/>
  <c r="AN101" i="3"/>
  <c r="AM101" i="3"/>
  <c r="AQ101" i="3" s="1"/>
  <c r="AL101" i="3"/>
  <c r="AP101" i="3" s="1"/>
  <c r="AO100" i="3"/>
  <c r="AN100" i="3"/>
  <c r="AM100" i="3"/>
  <c r="AQ100" i="3" s="1"/>
  <c r="AL100" i="3"/>
  <c r="AP100" i="3" s="1"/>
  <c r="AO99" i="3"/>
  <c r="AN99" i="3"/>
  <c r="AM99" i="3"/>
  <c r="AQ99" i="3" s="1"/>
  <c r="AL99" i="3"/>
  <c r="AP99" i="3" s="1"/>
  <c r="AO98" i="3"/>
  <c r="AN98" i="3"/>
  <c r="AM98" i="3"/>
  <c r="AQ98" i="3" s="1"/>
  <c r="AL98" i="3"/>
  <c r="AP98" i="3" s="1"/>
  <c r="AO97" i="3"/>
  <c r="AN97" i="3"/>
  <c r="AM97" i="3"/>
  <c r="AQ97" i="3" s="1"/>
  <c r="AL97" i="3"/>
  <c r="AP97" i="3" s="1"/>
  <c r="AO96" i="3"/>
  <c r="AN96" i="3"/>
  <c r="AM96" i="3"/>
  <c r="AQ96" i="3" s="1"/>
  <c r="AL96" i="3"/>
  <c r="AP96" i="3" s="1"/>
  <c r="AP95" i="3"/>
  <c r="AO95" i="3"/>
  <c r="AN95" i="3"/>
  <c r="AM95" i="3"/>
  <c r="AQ95" i="3" s="1"/>
  <c r="AL95" i="3"/>
  <c r="AO94" i="3"/>
  <c r="AN94" i="3"/>
  <c r="AM94" i="3"/>
  <c r="AQ94" i="3" s="1"/>
  <c r="AL94" i="3"/>
  <c r="AP94" i="3" s="1"/>
  <c r="AO93" i="3"/>
  <c r="AN93" i="3"/>
  <c r="AM93" i="3"/>
  <c r="AQ93" i="3" s="1"/>
  <c r="AL93" i="3"/>
  <c r="AP93" i="3" s="1"/>
  <c r="AO92" i="3"/>
  <c r="AN92" i="3"/>
  <c r="AM92" i="3"/>
  <c r="AQ92" i="3" s="1"/>
  <c r="AL92" i="3"/>
  <c r="AP92" i="3" s="1"/>
  <c r="AO91" i="3"/>
  <c r="AN91" i="3"/>
  <c r="AM91" i="3"/>
  <c r="AQ91" i="3" s="1"/>
  <c r="AL91" i="3"/>
  <c r="AP91" i="3" s="1"/>
  <c r="AO90" i="3"/>
  <c r="AN90" i="3"/>
  <c r="AM90" i="3"/>
  <c r="AQ90" i="3" s="1"/>
  <c r="AL90" i="3"/>
  <c r="AP90" i="3" s="1"/>
  <c r="AO89" i="3"/>
  <c r="AN89" i="3"/>
  <c r="AM89" i="3"/>
  <c r="AQ89" i="3" s="1"/>
  <c r="AL89" i="3"/>
  <c r="AP89" i="3" s="1"/>
  <c r="AP88" i="3"/>
  <c r="AO88" i="3"/>
  <c r="AN88" i="3"/>
  <c r="AM88" i="3"/>
  <c r="AQ88" i="3" s="1"/>
  <c r="AL88" i="3"/>
  <c r="AO87" i="3"/>
  <c r="AN87" i="3"/>
  <c r="AM87" i="3"/>
  <c r="AQ87" i="3" s="1"/>
  <c r="AL87" i="3"/>
  <c r="AP87" i="3" s="1"/>
  <c r="AO86" i="3"/>
  <c r="AN86" i="3"/>
  <c r="AM86" i="3"/>
  <c r="AQ86" i="3" s="1"/>
  <c r="AL86" i="3"/>
  <c r="AP86" i="3" s="1"/>
  <c r="AO85" i="3"/>
  <c r="AN85" i="3"/>
  <c r="AM85" i="3"/>
  <c r="AQ85" i="3" s="1"/>
  <c r="AL85" i="3"/>
  <c r="AP85" i="3" s="1"/>
  <c r="AO84" i="3"/>
  <c r="AN84" i="3"/>
  <c r="AM84" i="3"/>
  <c r="AQ84" i="3" s="1"/>
  <c r="AL84" i="3"/>
  <c r="AP84" i="3" s="1"/>
  <c r="AO83" i="3"/>
  <c r="AN83" i="3"/>
  <c r="AM83" i="3"/>
  <c r="AQ83" i="3" s="1"/>
  <c r="AL83" i="3"/>
  <c r="AP83" i="3" s="1"/>
  <c r="AO82" i="3"/>
  <c r="AN82" i="3"/>
  <c r="AM82" i="3"/>
  <c r="AQ82" i="3" s="1"/>
  <c r="AL82" i="3"/>
  <c r="AP82" i="3" s="1"/>
  <c r="AO81" i="3"/>
  <c r="AN81" i="3"/>
  <c r="AM81" i="3"/>
  <c r="AQ81" i="3" s="1"/>
  <c r="AL81" i="3"/>
  <c r="AP81" i="3" s="1"/>
  <c r="AO80" i="3"/>
  <c r="AN80" i="3"/>
  <c r="AM80" i="3"/>
  <c r="AQ80" i="3" s="1"/>
  <c r="AL80" i="3"/>
  <c r="AP80" i="3" s="1"/>
  <c r="AO79" i="3"/>
  <c r="AN79" i="3"/>
  <c r="AM79" i="3"/>
  <c r="AQ79" i="3" s="1"/>
  <c r="AL79" i="3"/>
  <c r="AP79" i="3" s="1"/>
  <c r="AO78" i="3"/>
  <c r="AN78" i="3"/>
  <c r="AM78" i="3"/>
  <c r="AQ78" i="3" s="1"/>
  <c r="AL78" i="3"/>
  <c r="AP78" i="3" s="1"/>
  <c r="AO77" i="3"/>
  <c r="AN77" i="3"/>
  <c r="AM77" i="3"/>
  <c r="AQ77" i="3" s="1"/>
  <c r="AL77" i="3"/>
  <c r="AP77" i="3" s="1"/>
  <c r="AO76" i="3"/>
  <c r="AN76" i="3"/>
  <c r="AM76" i="3"/>
  <c r="AQ76" i="3" s="1"/>
  <c r="AL76" i="3"/>
  <c r="AP76" i="3" s="1"/>
  <c r="AO75" i="3"/>
  <c r="AN75" i="3"/>
  <c r="AM75" i="3"/>
  <c r="AQ75" i="3" s="1"/>
  <c r="AL75" i="3"/>
  <c r="AP75" i="3" s="1"/>
  <c r="AQ74" i="3"/>
  <c r="AO74" i="3"/>
  <c r="AN74" i="3"/>
  <c r="AM74" i="3"/>
  <c r="AL74" i="3"/>
  <c r="AP74" i="3" s="1"/>
  <c r="AO73" i="3"/>
  <c r="AN73" i="3"/>
  <c r="AM73" i="3"/>
  <c r="AQ73" i="3" s="1"/>
  <c r="AL73" i="3"/>
  <c r="AP73" i="3" s="1"/>
  <c r="AO72" i="3"/>
  <c r="AN72" i="3"/>
  <c r="AM72" i="3"/>
  <c r="AQ72" i="3" s="1"/>
  <c r="AL72" i="3"/>
  <c r="AP72" i="3" s="1"/>
  <c r="AQ71" i="3"/>
  <c r="AO71" i="3"/>
  <c r="AN71" i="3"/>
  <c r="AM71" i="3"/>
  <c r="AL71" i="3"/>
  <c r="AP71" i="3" s="1"/>
  <c r="AO70" i="3"/>
  <c r="AN70" i="3"/>
  <c r="AM70" i="3"/>
  <c r="AQ70" i="3" s="1"/>
  <c r="AL70" i="3"/>
  <c r="AP70" i="3" s="1"/>
  <c r="AO69" i="3"/>
  <c r="AN69" i="3"/>
  <c r="AM69" i="3"/>
  <c r="AQ69" i="3" s="1"/>
  <c r="AL69" i="3"/>
  <c r="AP69" i="3" s="1"/>
  <c r="AO68" i="3"/>
  <c r="AN68" i="3"/>
  <c r="AM68" i="3"/>
  <c r="AQ68" i="3" s="1"/>
  <c r="AL68" i="3"/>
  <c r="AP68" i="3" s="1"/>
  <c r="AO67" i="3"/>
  <c r="AN67" i="3"/>
  <c r="AM67" i="3"/>
  <c r="AQ67" i="3" s="1"/>
  <c r="AL67" i="3"/>
  <c r="AP67" i="3" s="1"/>
  <c r="AO66" i="3"/>
  <c r="AN66" i="3"/>
  <c r="AM66" i="3"/>
  <c r="AQ66" i="3" s="1"/>
  <c r="AL66" i="3"/>
  <c r="AP66" i="3" s="1"/>
  <c r="AO65" i="3"/>
  <c r="AN65" i="3"/>
  <c r="AM65" i="3"/>
  <c r="AQ65" i="3" s="1"/>
  <c r="AL65" i="3"/>
  <c r="AP65" i="3" s="1"/>
  <c r="AO64" i="3"/>
  <c r="AN64" i="3"/>
  <c r="AM64" i="3"/>
  <c r="AQ64" i="3" s="1"/>
  <c r="AL64" i="3"/>
  <c r="AP64" i="3" s="1"/>
  <c r="AP63" i="3"/>
  <c r="AO63" i="3"/>
  <c r="AN63" i="3"/>
  <c r="AM63" i="3"/>
  <c r="AQ63" i="3" s="1"/>
  <c r="AL63" i="3"/>
  <c r="AO62" i="3"/>
  <c r="AN62" i="3"/>
  <c r="AM62" i="3"/>
  <c r="AQ62" i="3" s="1"/>
  <c r="AL62" i="3"/>
  <c r="AP62" i="3" s="1"/>
  <c r="AO61" i="3"/>
  <c r="AN61" i="3"/>
  <c r="AM61" i="3"/>
  <c r="AQ61" i="3" s="1"/>
  <c r="AL61" i="3"/>
  <c r="AP61" i="3" s="1"/>
  <c r="AP60" i="3"/>
  <c r="AO60" i="3"/>
  <c r="AN60" i="3"/>
  <c r="AM60" i="3"/>
  <c r="AQ60" i="3" s="1"/>
  <c r="AL60" i="3"/>
  <c r="AO59" i="3"/>
  <c r="AN59" i="3"/>
  <c r="AM59" i="3"/>
  <c r="AQ59" i="3" s="1"/>
  <c r="AL59" i="3"/>
  <c r="AP59" i="3" s="1"/>
  <c r="AQ58" i="3"/>
  <c r="AO58" i="3"/>
  <c r="AN58" i="3"/>
  <c r="AM58" i="3"/>
  <c r="AL58" i="3"/>
  <c r="AP58" i="3" s="1"/>
  <c r="AO57" i="3"/>
  <c r="AN57" i="3"/>
  <c r="AM57" i="3"/>
  <c r="AQ57" i="3" s="1"/>
  <c r="AL57" i="3"/>
  <c r="AP57" i="3" s="1"/>
  <c r="AO56" i="3"/>
  <c r="AN56" i="3"/>
  <c r="AM56" i="3"/>
  <c r="AQ56" i="3" s="1"/>
  <c r="AL56" i="3"/>
  <c r="AP56" i="3" s="1"/>
  <c r="AO55" i="3"/>
  <c r="AN55" i="3"/>
  <c r="AM55" i="3"/>
  <c r="AQ55" i="3" s="1"/>
  <c r="AL55" i="3"/>
  <c r="AP55" i="3" s="1"/>
  <c r="AO54" i="3"/>
  <c r="AN54" i="3"/>
  <c r="AM54" i="3"/>
  <c r="AQ54" i="3" s="1"/>
  <c r="AL54" i="3"/>
  <c r="AP54" i="3" s="1"/>
  <c r="AO53" i="3"/>
  <c r="AN53" i="3"/>
  <c r="AM53" i="3"/>
  <c r="AQ53" i="3" s="1"/>
  <c r="AL53" i="3"/>
  <c r="AP53" i="3" s="1"/>
  <c r="AO52" i="3"/>
  <c r="AN52" i="3"/>
  <c r="AM52" i="3"/>
  <c r="AQ52" i="3" s="1"/>
  <c r="AL52" i="3"/>
  <c r="AP52" i="3" s="1"/>
  <c r="AO51" i="3"/>
  <c r="AN51" i="3"/>
  <c r="AM51" i="3"/>
  <c r="AQ51" i="3" s="1"/>
  <c r="AL51" i="3"/>
  <c r="AP51" i="3" s="1"/>
  <c r="AO50" i="3"/>
  <c r="AN50" i="3"/>
  <c r="AM50" i="3"/>
  <c r="AQ50" i="3" s="1"/>
  <c r="AL50" i="3"/>
  <c r="AP50" i="3" s="1"/>
  <c r="AO49" i="3"/>
  <c r="AN49" i="3"/>
  <c r="AM49" i="3"/>
  <c r="AQ49" i="3" s="1"/>
  <c r="AL49" i="3"/>
  <c r="AP49" i="3" s="1"/>
  <c r="AO48" i="3"/>
  <c r="AN48" i="3"/>
  <c r="AM48" i="3"/>
  <c r="AQ48" i="3" s="1"/>
  <c r="AL48" i="3"/>
  <c r="AP48" i="3" s="1"/>
  <c r="AP47" i="3"/>
  <c r="AO47" i="3"/>
  <c r="AN47" i="3"/>
  <c r="AM47" i="3"/>
  <c r="AQ47" i="3" s="1"/>
  <c r="AL47" i="3"/>
  <c r="AO46" i="3"/>
  <c r="AN46" i="3"/>
  <c r="AM46" i="3"/>
  <c r="AQ46" i="3" s="1"/>
  <c r="AL46" i="3"/>
  <c r="AP46" i="3" s="1"/>
  <c r="AO45" i="3"/>
  <c r="AN45" i="3"/>
  <c r="AM45" i="3"/>
  <c r="AQ45" i="3" s="1"/>
  <c r="AL45" i="3"/>
  <c r="AP45" i="3" s="1"/>
  <c r="AO44" i="3"/>
  <c r="AN44" i="3"/>
  <c r="AM44" i="3"/>
  <c r="AQ44" i="3" s="1"/>
  <c r="AL44" i="3"/>
  <c r="AP44" i="3" s="1"/>
  <c r="AO43" i="3"/>
  <c r="AN43" i="3"/>
  <c r="AM43" i="3"/>
  <c r="AQ43" i="3" s="1"/>
  <c r="AL43" i="3"/>
  <c r="AP43" i="3" s="1"/>
  <c r="AO42" i="3"/>
  <c r="AN42" i="3"/>
  <c r="AM42" i="3"/>
  <c r="AQ42" i="3" s="1"/>
  <c r="AL42" i="3"/>
  <c r="AP42" i="3" s="1"/>
  <c r="AO41" i="3"/>
  <c r="AN41" i="3"/>
  <c r="AM41" i="3"/>
  <c r="AQ41" i="3" s="1"/>
  <c r="AL41" i="3"/>
  <c r="AP41" i="3" s="1"/>
  <c r="AO40" i="3"/>
  <c r="AN40" i="3"/>
  <c r="AM40" i="3"/>
  <c r="AQ40" i="3" s="1"/>
  <c r="AL40" i="3"/>
  <c r="AP40" i="3" s="1"/>
  <c r="AO39" i="3"/>
  <c r="AN39" i="3"/>
  <c r="AM39" i="3"/>
  <c r="AQ39" i="3" s="1"/>
  <c r="AL39" i="3"/>
  <c r="AP39" i="3" s="1"/>
  <c r="AO38" i="3"/>
  <c r="AN38" i="3"/>
  <c r="AM38" i="3"/>
  <c r="AQ38" i="3" s="1"/>
  <c r="AL38" i="3"/>
  <c r="AP38" i="3" s="1"/>
  <c r="AO37" i="3"/>
  <c r="AN37" i="3"/>
  <c r="AM37" i="3"/>
  <c r="AQ37" i="3" s="1"/>
  <c r="AL37" i="3"/>
  <c r="AP37" i="3" s="1"/>
  <c r="AO36" i="3"/>
  <c r="AN36" i="3"/>
  <c r="AM36" i="3"/>
  <c r="AQ36" i="3" s="1"/>
  <c r="AL36" i="3"/>
  <c r="AP36" i="3" s="1"/>
  <c r="AO35" i="3"/>
  <c r="AN35" i="3"/>
  <c r="AM35" i="3"/>
  <c r="AQ35" i="3" s="1"/>
  <c r="AL35" i="3"/>
  <c r="AP35" i="3" s="1"/>
  <c r="AO34" i="3"/>
  <c r="AN34" i="3"/>
  <c r="AM34" i="3"/>
  <c r="AQ34" i="3" s="1"/>
  <c r="AL34" i="3"/>
  <c r="AP34" i="3" s="1"/>
  <c r="AO33" i="3"/>
  <c r="AN33" i="3"/>
  <c r="AM33" i="3"/>
  <c r="AQ33" i="3" s="1"/>
  <c r="AL33" i="3"/>
  <c r="AP33" i="3" s="1"/>
  <c r="AO32" i="3"/>
  <c r="AN32" i="3"/>
  <c r="AM32" i="3"/>
  <c r="AQ32" i="3" s="1"/>
  <c r="AL32" i="3"/>
  <c r="AP32" i="3" s="1"/>
  <c r="AO31" i="3"/>
  <c r="AN31" i="3"/>
  <c r="AM31" i="3"/>
  <c r="AQ31" i="3" s="1"/>
  <c r="AL31" i="3"/>
  <c r="AP31" i="3" s="1"/>
  <c r="AO30" i="3"/>
  <c r="AN30" i="3"/>
  <c r="AM30" i="3"/>
  <c r="AQ30" i="3" s="1"/>
  <c r="AL30" i="3"/>
  <c r="AP30" i="3" s="1"/>
  <c r="AO29" i="3"/>
  <c r="AN29" i="3"/>
  <c r="AM29" i="3"/>
  <c r="AQ29" i="3" s="1"/>
  <c r="AL29" i="3"/>
  <c r="AP29" i="3" s="1"/>
  <c r="AO28" i="3"/>
  <c r="AN28" i="3"/>
  <c r="AM28" i="3"/>
  <c r="AQ28" i="3" s="1"/>
  <c r="AL28" i="3"/>
  <c r="AP28" i="3" s="1"/>
  <c r="AO27" i="3"/>
  <c r="AN27" i="3"/>
  <c r="AM27" i="3"/>
  <c r="AQ27" i="3" s="1"/>
  <c r="AL27" i="3"/>
  <c r="AP27" i="3" s="1"/>
  <c r="AQ26" i="3"/>
  <c r="AO26" i="3"/>
  <c r="AN26" i="3"/>
  <c r="AM26" i="3"/>
  <c r="AL26" i="3"/>
  <c r="AP26" i="3" s="1"/>
  <c r="AO25" i="3"/>
  <c r="AN25" i="3"/>
  <c r="AM25" i="3"/>
  <c r="AQ25" i="3" s="1"/>
  <c r="AL25" i="3"/>
  <c r="AP25" i="3" s="1"/>
  <c r="AO24" i="3"/>
  <c r="AN24" i="3"/>
  <c r="AM24" i="3"/>
  <c r="AQ24" i="3" s="1"/>
  <c r="AL24" i="3"/>
  <c r="AP24" i="3" s="1"/>
  <c r="AQ23" i="3"/>
  <c r="AO23" i="3"/>
  <c r="AN23" i="3"/>
  <c r="AM23" i="3"/>
  <c r="AL23" i="3"/>
  <c r="AP23" i="3" s="1"/>
  <c r="AO22" i="3"/>
  <c r="AN22" i="3"/>
  <c r="AM22" i="3"/>
  <c r="AQ22" i="3" s="1"/>
  <c r="AL22" i="3"/>
  <c r="AP22" i="3" s="1"/>
  <c r="AO21" i="3"/>
  <c r="AN21" i="3"/>
  <c r="AM21" i="3"/>
  <c r="AQ21" i="3" s="1"/>
  <c r="AL21" i="3"/>
  <c r="AP21" i="3" s="1"/>
  <c r="AO20" i="3"/>
  <c r="AN20" i="3"/>
  <c r="AM20" i="3"/>
  <c r="AQ20" i="3" s="1"/>
  <c r="AL20" i="3"/>
  <c r="AP20" i="3" s="1"/>
  <c r="AO19" i="3"/>
  <c r="AN19" i="3"/>
  <c r="AM19" i="3"/>
  <c r="AQ19" i="3" s="1"/>
  <c r="AL19" i="3"/>
  <c r="AP19" i="3" s="1"/>
  <c r="AO18" i="3"/>
  <c r="AN18" i="3"/>
  <c r="AM18" i="3"/>
  <c r="AQ18" i="3" s="1"/>
  <c r="AL18" i="3"/>
  <c r="AP18" i="3" s="1"/>
  <c r="AO17" i="3"/>
  <c r="AN17" i="3"/>
  <c r="AM17" i="3"/>
  <c r="AQ17" i="3" s="1"/>
  <c r="AL17" i="3"/>
  <c r="AP17" i="3" s="1"/>
  <c r="AO16" i="3"/>
  <c r="AN16" i="3"/>
  <c r="AM16" i="3"/>
  <c r="AQ16" i="3" s="1"/>
  <c r="AL16" i="3"/>
  <c r="AP16" i="3" s="1"/>
  <c r="AO15" i="3"/>
  <c r="AN15" i="3"/>
  <c r="AM15" i="3"/>
  <c r="AQ15" i="3" s="1"/>
  <c r="AL15" i="3"/>
  <c r="AP15" i="3" s="1"/>
  <c r="AO14" i="3"/>
  <c r="AN14" i="3"/>
  <c r="AM14" i="3"/>
  <c r="AQ14" i="3" s="1"/>
  <c r="AL14" i="3"/>
  <c r="AP14" i="3" s="1"/>
  <c r="AO13" i="3"/>
  <c r="AN13" i="3"/>
  <c r="AM13" i="3"/>
  <c r="AQ13" i="3" s="1"/>
  <c r="AL13" i="3"/>
  <c r="AP13" i="3" s="1"/>
  <c r="AO12" i="3"/>
  <c r="AN12" i="3"/>
  <c r="AM12" i="3"/>
  <c r="AQ12" i="3" s="1"/>
  <c r="AL12" i="3"/>
  <c r="AP12" i="3" s="1"/>
  <c r="AO11" i="3"/>
  <c r="AN11" i="3"/>
  <c r="AM11" i="3"/>
  <c r="AQ11" i="3" s="1"/>
  <c r="AL11" i="3"/>
  <c r="AP11" i="3" s="1"/>
  <c r="AQ10" i="3"/>
  <c r="AO10" i="3"/>
  <c r="AN10" i="3"/>
  <c r="AM10" i="3"/>
  <c r="AL10" i="3"/>
  <c r="AP10" i="3" s="1"/>
  <c r="AO9" i="3"/>
  <c r="AN9" i="3"/>
  <c r="AM9" i="3"/>
  <c r="AQ9" i="3" s="1"/>
  <c r="AL9" i="3"/>
  <c r="AP9" i="3" s="1"/>
  <c r="AO8" i="3"/>
  <c r="AN8" i="3"/>
  <c r="AM8" i="3"/>
  <c r="AQ8" i="3" s="1"/>
  <c r="AL8" i="3"/>
  <c r="AP8" i="3" s="1"/>
  <c r="AO7" i="3"/>
  <c r="AN7" i="3"/>
  <c r="AM7" i="3"/>
  <c r="AQ7" i="3" s="1"/>
  <c r="AL7" i="3"/>
  <c r="AP7" i="3" s="1"/>
  <c r="AO6" i="3"/>
  <c r="AN6" i="3"/>
  <c r="AM6" i="3"/>
  <c r="AQ6" i="3" s="1"/>
  <c r="AL6" i="3"/>
  <c r="AP6" i="3" s="1"/>
  <c r="AO5" i="3"/>
  <c r="AN5" i="3"/>
  <c r="AM5" i="3"/>
  <c r="AQ5" i="3" s="1"/>
  <c r="AL5" i="3"/>
  <c r="AP5" i="3" s="1"/>
  <c r="AO4" i="3"/>
  <c r="AN4" i="3"/>
  <c r="AM4" i="3"/>
  <c r="AQ4" i="3" s="1"/>
  <c r="AL4" i="3"/>
  <c r="AP4" i="3" s="1"/>
  <c r="AO3" i="3"/>
  <c r="AN3" i="3"/>
  <c r="AN110" i="3" s="1"/>
  <c r="AM3" i="3"/>
  <c r="AQ3" i="3" s="1"/>
  <c r="AL3" i="3"/>
  <c r="AP3" i="3" s="1"/>
  <c r="AP110" i="3" s="1"/>
  <c r="AN109" i="1"/>
  <c r="AM109" i="1"/>
  <c r="AN108" i="1"/>
  <c r="AO105" i="1"/>
  <c r="AN104" i="1"/>
  <c r="AL103" i="1"/>
  <c r="AP103" i="1" s="1"/>
  <c r="AM101" i="1"/>
  <c r="AM99" i="1"/>
  <c r="AQ99" i="1" s="1"/>
  <c r="AN99" i="1"/>
  <c r="AN97" i="1"/>
  <c r="AM96" i="1"/>
  <c r="AQ96" i="1" s="1"/>
  <c r="AN94" i="1"/>
  <c r="AN93" i="1"/>
  <c r="AL92" i="1"/>
  <c r="AP92" i="1" s="1"/>
  <c r="AM92" i="1"/>
  <c r="AQ92" i="1" s="1"/>
  <c r="AM90" i="1"/>
  <c r="AQ90" i="1" s="1"/>
  <c r="AL89" i="1"/>
  <c r="AP89" i="1" s="1"/>
  <c r="AO87" i="1"/>
  <c r="AN87" i="1"/>
  <c r="AN85" i="1"/>
  <c r="AM83" i="1"/>
  <c r="AQ83" i="1" s="1"/>
  <c r="AN82" i="1"/>
  <c r="AO80" i="1"/>
  <c r="AN80" i="1"/>
  <c r="AN78" i="1"/>
  <c r="AN77" i="1"/>
  <c r="AM77" i="1"/>
  <c r="AQ77" i="1" s="1"/>
  <c r="AO74" i="1"/>
  <c r="AN73" i="1"/>
  <c r="AO73" i="1"/>
  <c r="AO71" i="1"/>
  <c r="AN71" i="1"/>
  <c r="AM70" i="1"/>
  <c r="AL70" i="1"/>
  <c r="AP70" i="1" s="1"/>
  <c r="AL69" i="1"/>
  <c r="AP69" i="1" s="1"/>
  <c r="AO68" i="1"/>
  <c r="AM68" i="1"/>
  <c r="AQ68" i="1" s="1"/>
  <c r="AO64" i="1"/>
  <c r="AN63" i="1"/>
  <c r="AM63" i="1"/>
  <c r="AQ63" i="1" s="1"/>
  <c r="AN61" i="1"/>
  <c r="AO60" i="1"/>
  <c r="AN60" i="1"/>
  <c r="AM57" i="1"/>
  <c r="AQ57" i="1" s="1"/>
  <c r="AN57" i="1"/>
  <c r="AL56" i="1"/>
  <c r="AP56" i="1" s="1"/>
  <c r="AM54" i="1"/>
  <c r="AQ54" i="1" s="1"/>
  <c r="AO53" i="1"/>
  <c r="AL53" i="1"/>
  <c r="AP53" i="1" s="1"/>
  <c r="AN50" i="1"/>
  <c r="AN49" i="1"/>
  <c r="AO48" i="1"/>
  <c r="AM47" i="1"/>
  <c r="AQ47" i="1" s="1"/>
  <c r="AN46" i="1"/>
  <c r="AM46" i="1"/>
  <c r="AQ46" i="1" s="1"/>
  <c r="AM43" i="1"/>
  <c r="AM42" i="1"/>
  <c r="AN40" i="1"/>
  <c r="AO38" i="1"/>
  <c r="AL36" i="1"/>
  <c r="AP36" i="1" s="1"/>
  <c r="AL35" i="1"/>
  <c r="AN35" i="1"/>
  <c r="AL32" i="1"/>
  <c r="AP32" i="1" s="1"/>
  <c r="AO31" i="1"/>
  <c r="AM30" i="1"/>
  <c r="AN28" i="1"/>
  <c r="AO23" i="1"/>
  <c r="AM23" i="1"/>
  <c r="AQ23" i="1" s="1"/>
  <c r="AL23" i="1"/>
  <c r="AP23" i="1" s="1"/>
  <c r="AM21" i="1"/>
  <c r="AN20" i="1"/>
  <c r="AM20" i="1"/>
  <c r="AO19" i="1"/>
  <c r="AM17" i="1"/>
  <c r="AQ17" i="1" s="1"/>
  <c r="AN16" i="1"/>
  <c r="AN13" i="1"/>
  <c r="AN12" i="1"/>
  <c r="AM9" i="1"/>
  <c r="AQ9" i="1" s="1"/>
  <c r="AN9" i="1"/>
  <c r="AO9" i="1"/>
  <c r="AO6" i="1"/>
  <c r="AN5" i="1"/>
  <c r="AO4" i="1"/>
  <c r="AQ3" i="1"/>
  <c r="AP3" i="1"/>
  <c r="AP110" i="1" s="1"/>
  <c r="AO3" i="1"/>
  <c r="AN3" i="1"/>
  <c r="AN110" i="1" s="1"/>
  <c r="AM3" i="1"/>
  <c r="AM110" i="1" s="1"/>
  <c r="AL3" i="1"/>
  <c r="AL110" i="1" s="1"/>
  <c r="AO110" i="3" l="1"/>
  <c r="AL4" i="1"/>
  <c r="AP4" i="1" s="1"/>
  <c r="AL6" i="1"/>
  <c r="AP6" i="1" s="1"/>
  <c r="AN10" i="1"/>
  <c r="AL11" i="1"/>
  <c r="AP11" i="1" s="1"/>
  <c r="AO16" i="1"/>
  <c r="AM32" i="1"/>
  <c r="AP35" i="1"/>
  <c r="AQ42" i="1"/>
  <c r="AO46" i="1"/>
  <c r="AO56" i="1"/>
  <c r="AQ70" i="1"/>
  <c r="AN76" i="1"/>
  <c r="AO82" i="1"/>
  <c r="AO89" i="1"/>
  <c r="AN96" i="1"/>
  <c r="AL105" i="1"/>
  <c r="AP105" i="1" s="1"/>
  <c r="AL108" i="1"/>
  <c r="AP108" i="1" s="1"/>
  <c r="AM5" i="1"/>
  <c r="AQ5" i="1" s="1"/>
  <c r="AM6" i="1"/>
  <c r="AQ6" i="1" s="1"/>
  <c r="AO10" i="1"/>
  <c r="AM11" i="1"/>
  <c r="AQ11" i="1" s="1"/>
  <c r="AL18" i="1"/>
  <c r="AP18" i="1" s="1"/>
  <c r="AM25" i="1"/>
  <c r="AQ25" i="1" s="1"/>
  <c r="AN39" i="1"/>
  <c r="AM49" i="1"/>
  <c r="AQ49" i="1" s="1"/>
  <c r="AL55" i="1"/>
  <c r="AP55" i="1" s="1"/>
  <c r="AN56" i="1"/>
  <c r="AM62" i="1"/>
  <c r="AQ62" i="1" s="1"/>
  <c r="AO63" i="1"/>
  <c r="AN69" i="1"/>
  <c r="AM76" i="1"/>
  <c r="AO77" i="1"/>
  <c r="AN84" i="1"/>
  <c r="AN89" i="1"/>
  <c r="AO96" i="1"/>
  <c r="AL5" i="1"/>
  <c r="AP5" i="1" s="1"/>
  <c r="AO18" i="1"/>
  <c r="AN25" i="1"/>
  <c r="AO39" i="1"/>
  <c r="AM48" i="1"/>
  <c r="AQ48" i="1" s="1"/>
  <c r="AL51" i="1"/>
  <c r="AP51" i="1" s="1"/>
  <c r="AN62" i="1"/>
  <c r="AO69" i="1"/>
  <c r="AL78" i="1"/>
  <c r="AP78" i="1" s="1"/>
  <c r="AO83" i="1"/>
  <c r="AM84" i="1"/>
  <c r="AQ84" i="1" s="1"/>
  <c r="AO84" i="1"/>
  <c r="AM91" i="1"/>
  <c r="AQ91" i="1" s="1"/>
  <c r="AO91" i="1"/>
  <c r="AN98" i="1"/>
  <c r="AN105" i="1"/>
  <c r="AM12" i="1"/>
  <c r="AQ12" i="1" s="1"/>
  <c r="AN18" i="1"/>
  <c r="AO25" i="1"/>
  <c r="AO32" i="1"/>
  <c r="AN48" i="1"/>
  <c r="AN55" i="1"/>
  <c r="AM58" i="1"/>
  <c r="AQ58" i="1" s="1"/>
  <c r="AN65" i="1"/>
  <c r="AO76" i="1"/>
  <c r="AL79" i="1"/>
  <c r="AP79" i="1" s="1"/>
  <c r="AN83" i="1"/>
  <c r="AL91" i="1"/>
  <c r="AP91" i="1" s="1"/>
  <c r="AM98" i="1"/>
  <c r="AQ98" i="1" s="1"/>
  <c r="AM107" i="1"/>
  <c r="AQ107" i="1" s="1"/>
  <c r="AO107" i="1"/>
  <c r="AL8" i="1"/>
  <c r="AP8" i="1" s="1"/>
  <c r="AO13" i="1"/>
  <c r="AQ20" i="1"/>
  <c r="AO20" i="1"/>
  <c r="AN26" i="1"/>
  <c r="AN27" i="1"/>
  <c r="AN34" i="1"/>
  <c r="AM41" i="1"/>
  <c r="AQ41" i="1" s="1"/>
  <c r="AO55" i="1"/>
  <c r="AL58" i="1"/>
  <c r="AP58" i="1" s="1"/>
  <c r="AM65" i="1"/>
  <c r="AQ65" i="1" s="1"/>
  <c r="AM79" i="1"/>
  <c r="AQ79" i="1" s="1"/>
  <c r="AM85" i="1"/>
  <c r="AQ85" i="1" s="1"/>
  <c r="AL86" i="1"/>
  <c r="AP86" i="1" s="1"/>
  <c r="AO90" i="1"/>
  <c r="AN100" i="1"/>
  <c r="AL107" i="1"/>
  <c r="AP107" i="1" s="1"/>
  <c r="AO8" i="1"/>
  <c r="AO12" i="1"/>
  <c r="AL14" i="1"/>
  <c r="AP14" i="1" s="1"/>
  <c r="AN19" i="1"/>
  <c r="AO26" i="1"/>
  <c r="AM27" i="1"/>
  <c r="AQ27" i="1" s="1"/>
  <c r="AO34" i="1"/>
  <c r="AN41" i="1"/>
  <c r="AL57" i="1"/>
  <c r="AP57" i="1" s="1"/>
  <c r="AM64" i="1"/>
  <c r="AQ64" i="1" s="1"/>
  <c r="AL67" i="1"/>
  <c r="AP67" i="1" s="1"/>
  <c r="AL71" i="1"/>
  <c r="AP71" i="1" s="1"/>
  <c r="AO72" i="1"/>
  <c r="AM78" i="1"/>
  <c r="AQ78" i="1" s="1"/>
  <c r="AL85" i="1"/>
  <c r="AP85" i="1" s="1"/>
  <c r="AM86" i="1"/>
  <c r="AQ86" i="1" s="1"/>
  <c r="AN92" i="1"/>
  <c r="AM93" i="1"/>
  <c r="AQ93" i="1" s="1"/>
  <c r="AO99" i="1"/>
  <c r="AM100" i="1"/>
  <c r="AQ100" i="1" s="1"/>
  <c r="AO100" i="1"/>
  <c r="AO106" i="1"/>
  <c r="AQ109" i="1"/>
  <c r="AO5" i="1"/>
  <c r="AL7" i="1"/>
  <c r="AP7" i="1" s="1"/>
  <c r="AN8" i="1"/>
  <c r="AM22" i="1"/>
  <c r="AQ22" i="1" s="1"/>
  <c r="AM29" i="1"/>
  <c r="AQ29" i="1" s="1"/>
  <c r="AO41" i="1"/>
  <c r="AQ43" i="1"/>
  <c r="AO43" i="1"/>
  <c r="AL50" i="1"/>
  <c r="AP50" i="1" s="1"/>
  <c r="AO57" i="1"/>
  <c r="AN64" i="1"/>
  <c r="AN72" i="1"/>
  <c r="AO79" i="1"/>
  <c r="AL102" i="1"/>
  <c r="AP102" i="1" s="1"/>
  <c r="AN32" i="1"/>
  <c r="AL15" i="1"/>
  <c r="AP15" i="1" s="1"/>
  <c r="AL21" i="1"/>
  <c r="AP21" i="1" s="1"/>
  <c r="AN22" i="1"/>
  <c r="AM28" i="1"/>
  <c r="AQ28" i="1" s="1"/>
  <c r="AN29" i="1"/>
  <c r="AO35" i="1"/>
  <c r="AM36" i="1"/>
  <c r="AQ36" i="1" s="1"/>
  <c r="AO36" i="1"/>
  <c r="AN42" i="1"/>
  <c r="AN43" i="1"/>
  <c r="AO50" i="1"/>
  <c r="AM74" i="1"/>
  <c r="AQ74" i="1" s="1"/>
  <c r="AO86" i="1"/>
  <c r="AQ101" i="1"/>
  <c r="AM102" i="1"/>
  <c r="AQ102" i="1" s="1"/>
  <c r="AM108" i="1"/>
  <c r="AQ108" i="1" s="1"/>
  <c r="AN7" i="1"/>
  <c r="AM14" i="1"/>
  <c r="AQ14" i="1" s="1"/>
  <c r="AO42" i="1"/>
  <c r="AN52" i="1"/>
  <c r="AN74" i="1"/>
  <c r="AO85" i="1"/>
  <c r="AO92" i="1"/>
  <c r="AL94" i="1"/>
  <c r="AP94" i="1" s="1"/>
  <c r="AL95" i="1"/>
  <c r="AP95" i="1" s="1"/>
  <c r="AL101" i="1"/>
  <c r="AO7" i="1"/>
  <c r="AM10" i="1"/>
  <c r="AQ10" i="1" s="1"/>
  <c r="AN14" i="1"/>
  <c r="AN15" i="1"/>
  <c r="AN21" i="1"/>
  <c r="AO28" i="1"/>
  <c r="AL30" i="1"/>
  <c r="AP30" i="1" s="1"/>
  <c r="AL31" i="1"/>
  <c r="AP31" i="1" s="1"/>
  <c r="AM37" i="1"/>
  <c r="AQ37" i="1" s="1"/>
  <c r="AL38" i="1"/>
  <c r="AP38" i="1" s="1"/>
  <c r="AN44" i="1"/>
  <c r="AN45" i="1"/>
  <c r="AO51" i="1"/>
  <c r="AM52" i="1"/>
  <c r="AQ52" i="1" s="1"/>
  <c r="AO52" i="1"/>
  <c r="AM59" i="1"/>
  <c r="AQ59" i="1" s="1"/>
  <c r="AO59" i="1"/>
  <c r="AN66" i="1"/>
  <c r="AL80" i="1"/>
  <c r="AP80" i="1" s="1"/>
  <c r="AN81" i="1"/>
  <c r="AO102" i="1"/>
  <c r="AO108" i="1"/>
  <c r="AL9" i="1"/>
  <c r="AP9" i="1" s="1"/>
  <c r="AO14" i="1"/>
  <c r="AO21" i="1"/>
  <c r="AM31" i="1"/>
  <c r="AQ31" i="1" s="1"/>
  <c r="AN37" i="1"/>
  <c r="AM38" i="1"/>
  <c r="AQ38" i="1" s="1"/>
  <c r="AO44" i="1"/>
  <c r="AO45" i="1"/>
  <c r="AN51" i="1"/>
  <c r="AN58" i="1"/>
  <c r="AN59" i="1"/>
  <c r="AO66" i="1"/>
  <c r="AL76" i="1"/>
  <c r="AP76" i="1" s="1"/>
  <c r="AM80" i="1"/>
  <c r="AQ80" i="1" s="1"/>
  <c r="AO81" i="1"/>
  <c r="AL87" i="1"/>
  <c r="AP87" i="1" s="1"/>
  <c r="AO88" i="1"/>
  <c r="AN95" i="1"/>
  <c r="AN101" i="1"/>
  <c r="AL104" i="1"/>
  <c r="AP104" i="1" s="1"/>
  <c r="AN17" i="1"/>
  <c r="AO24" i="1"/>
  <c r="AN31" i="1"/>
  <c r="AL46" i="1"/>
  <c r="AP46" i="1" s="1"/>
  <c r="AL47" i="1"/>
  <c r="AP47" i="1" s="1"/>
  <c r="AM53" i="1"/>
  <c r="AQ53" i="1" s="1"/>
  <c r="AL54" i="1"/>
  <c r="AP54" i="1" s="1"/>
  <c r="AO58" i="1"/>
  <c r="AM61" i="1"/>
  <c r="AQ61" i="1" s="1"/>
  <c r="AN68" i="1"/>
  <c r="AL83" i="1"/>
  <c r="AP83" i="1" s="1"/>
  <c r="AN88" i="1"/>
  <c r="AM94" i="1"/>
  <c r="AO95" i="1"/>
  <c r="AO101" i="1"/>
  <c r="AO104" i="1"/>
  <c r="AQ30" i="1"/>
  <c r="AO67" i="1"/>
  <c r="AM4" i="1"/>
  <c r="AQ4" i="1" s="1"/>
  <c r="AL19" i="1"/>
  <c r="AP19" i="1" s="1"/>
  <c r="AQ21" i="1"/>
  <c r="AN23" i="1"/>
  <c r="AM26" i="1"/>
  <c r="AQ26" i="1" s="1"/>
  <c r="AN30" i="1"/>
  <c r="AO37" i="1"/>
  <c r="AL39" i="1"/>
  <c r="AP39" i="1" s="1"/>
  <c r="AN47" i="1"/>
  <c r="AN54" i="1"/>
  <c r="AM60" i="1"/>
  <c r="AQ60" i="1" s="1"/>
  <c r="AO61" i="1"/>
  <c r="AN67" i="1"/>
  <c r="AM75" i="1"/>
  <c r="AQ75" i="1" s="1"/>
  <c r="AO75" i="1"/>
  <c r="AN90" i="1"/>
  <c r="AO97" i="1"/>
  <c r="AM106" i="1"/>
  <c r="AQ106" i="1" s="1"/>
  <c r="AL26" i="1"/>
  <c r="AP26" i="1" s="1"/>
  <c r="AN33" i="1"/>
  <c r="AO40" i="1"/>
  <c r="AN53" i="1"/>
  <c r="AL62" i="1"/>
  <c r="AP62" i="1" s="1"/>
  <c r="AL63" i="1"/>
  <c r="AP63" i="1" s="1"/>
  <c r="AM69" i="1"/>
  <c r="AQ69" i="1" s="1"/>
  <c r="AN75" i="1"/>
  <c r="AL96" i="1"/>
  <c r="AP96" i="1" s="1"/>
  <c r="AL99" i="1"/>
  <c r="AP99" i="1" s="1"/>
  <c r="AN103" i="1"/>
  <c r="AN106" i="1"/>
  <c r="AQ110" i="3"/>
  <c r="AL110" i="3"/>
  <c r="AM110" i="3"/>
  <c r="AQ32" i="1"/>
  <c r="AN4" i="1"/>
  <c r="AM33" i="1"/>
  <c r="AQ33" i="1" s="1"/>
  <c r="AO47" i="1"/>
  <c r="AO62" i="1"/>
  <c r="AL98" i="1"/>
  <c r="AP98" i="1" s="1"/>
  <c r="AM18" i="1"/>
  <c r="AQ18" i="1" s="1"/>
  <c r="AL24" i="1"/>
  <c r="AP24" i="1" s="1"/>
  <c r="AN38" i="1"/>
  <c r="AN86" i="1"/>
  <c r="AM105" i="1"/>
  <c r="AQ105" i="1" s="1"/>
  <c r="AL10" i="1"/>
  <c r="AP10" i="1" s="1"/>
  <c r="AN24" i="1"/>
  <c r="AL29" i="1"/>
  <c r="AP29" i="1" s="1"/>
  <c r="AL43" i="1"/>
  <c r="AP43" i="1" s="1"/>
  <c r="AL48" i="1"/>
  <c r="AP48" i="1" s="1"/>
  <c r="AL64" i="1"/>
  <c r="AP64" i="1" s="1"/>
  <c r="AN70" i="1"/>
  <c r="AL75" i="1"/>
  <c r="AP75" i="1" s="1"/>
  <c r="AO93" i="1"/>
  <c r="AL100" i="1"/>
  <c r="AP100" i="1" s="1"/>
  <c r="AM15" i="1"/>
  <c r="AQ15" i="1" s="1"/>
  <c r="AO29" i="1"/>
  <c r="AO70" i="1"/>
  <c r="AL88" i="1"/>
  <c r="AP88" i="1" s="1"/>
  <c r="AL34" i="1"/>
  <c r="AP34" i="1" s="1"/>
  <c r="AL59" i="1"/>
  <c r="AP59" i="1" s="1"/>
  <c r="AO15" i="1"/>
  <c r="AM34" i="1"/>
  <c r="AQ34" i="1" s="1"/>
  <c r="AM39" i="1"/>
  <c r="AQ39" i="1" s="1"/>
  <c r="AL40" i="1"/>
  <c r="AP40" i="1" s="1"/>
  <c r="AO54" i="1"/>
  <c r="AM87" i="1"/>
  <c r="AQ87" i="1" s="1"/>
  <c r="AM95" i="1"/>
  <c r="AQ95" i="1" s="1"/>
  <c r="AN6" i="1"/>
  <c r="AN11" i="1"/>
  <c r="AL20" i="1"/>
  <c r="AP20" i="1" s="1"/>
  <c r="AL25" i="1"/>
  <c r="AP25" i="1" s="1"/>
  <c r="AM45" i="1"/>
  <c r="AQ45" i="1" s="1"/>
  <c r="AL72" i="1"/>
  <c r="AP72" i="1" s="1"/>
  <c r="AQ76" i="1"/>
  <c r="AL77" i="1"/>
  <c r="AP77" i="1" s="1"/>
  <c r="AL82" i="1"/>
  <c r="AP82" i="1" s="1"/>
  <c r="AQ94" i="1"/>
  <c r="AP101" i="1"/>
  <c r="AO11" i="1"/>
  <c r="AL45" i="1"/>
  <c r="AP45" i="1" s="1"/>
  <c r="AM71" i="1"/>
  <c r="AQ71" i="1" s="1"/>
  <c r="AM82" i="1"/>
  <c r="AQ82" i="1" s="1"/>
  <c r="AN102" i="1"/>
  <c r="AL16" i="1"/>
  <c r="AP16" i="1" s="1"/>
  <c r="AL61" i="1"/>
  <c r="AP61" i="1" s="1"/>
  <c r="AL66" i="1"/>
  <c r="AP66" i="1" s="1"/>
  <c r="AO94" i="1"/>
  <c r="AM16" i="1"/>
  <c r="AQ16" i="1" s="1"/>
  <c r="AL22" i="1"/>
  <c r="AP22" i="1" s="1"/>
  <c r="AO30" i="1"/>
  <c r="AN36" i="1"/>
  <c r="AM55" i="1"/>
  <c r="AQ55" i="1" s="1"/>
  <c r="AM66" i="1"/>
  <c r="AQ66" i="1" s="1"/>
  <c r="AM89" i="1"/>
  <c r="AQ89" i="1" s="1"/>
  <c r="AO109" i="1"/>
  <c r="AM50" i="1"/>
  <c r="AQ50" i="1" s="1"/>
  <c r="AL84" i="1"/>
  <c r="AP84" i="1" s="1"/>
  <c r="AM7" i="1"/>
  <c r="AQ7" i="1" s="1"/>
  <c r="AL13" i="1"/>
  <c r="AP13" i="1" s="1"/>
  <c r="AL41" i="1"/>
  <c r="AP41" i="1" s="1"/>
  <c r="AO103" i="1"/>
  <c r="AM13" i="1"/>
  <c r="AQ13" i="1" s="1"/>
  <c r="AO22" i="1"/>
  <c r="AO27" i="1"/>
  <c r="AL42" i="1"/>
  <c r="AP42" i="1" s="1"/>
  <c r="AL68" i="1"/>
  <c r="AP68" i="1" s="1"/>
  <c r="AL73" i="1"/>
  <c r="AP73" i="1" s="1"/>
  <c r="AM73" i="1"/>
  <c r="AQ73" i="1" s="1"/>
  <c r="AN79" i="1"/>
  <c r="AM103" i="1"/>
  <c r="AQ103" i="1" s="1"/>
  <c r="AL27" i="1"/>
  <c r="AP27" i="1" s="1"/>
  <c r="AO78" i="1"/>
  <c r="AL52" i="1"/>
  <c r="AP52" i="1" s="1"/>
  <c r="AL109" i="1"/>
  <c r="AP109" i="1" s="1"/>
  <c r="AL93" i="1"/>
  <c r="AP93" i="1" s="1"/>
  <c r="AM8" i="1"/>
  <c r="AQ8" i="1" s="1"/>
  <c r="AL17" i="1"/>
  <c r="AP17" i="1" s="1"/>
  <c r="AM24" i="1"/>
  <c r="AQ24" i="1" s="1"/>
  <c r="AL33" i="1"/>
  <c r="AP33" i="1" s="1"/>
  <c r="AM40" i="1"/>
  <c r="AQ40" i="1" s="1"/>
  <c r="AL49" i="1"/>
  <c r="AP49" i="1" s="1"/>
  <c r="AM56" i="1"/>
  <c r="AQ56" i="1" s="1"/>
  <c r="AL65" i="1"/>
  <c r="AP65" i="1" s="1"/>
  <c r="AM72" i="1"/>
  <c r="AQ72" i="1" s="1"/>
  <c r="AL81" i="1"/>
  <c r="AP81" i="1" s="1"/>
  <c r="AM88" i="1"/>
  <c r="AQ88" i="1" s="1"/>
  <c r="AL97" i="1"/>
  <c r="AP97" i="1" s="1"/>
  <c r="AM104" i="1"/>
  <c r="AQ104" i="1" s="1"/>
  <c r="AL74" i="1"/>
  <c r="AP74" i="1" s="1"/>
  <c r="AM81" i="1"/>
  <c r="AQ81" i="1" s="1"/>
  <c r="AL90" i="1"/>
  <c r="AP90" i="1" s="1"/>
  <c r="AM97" i="1"/>
  <c r="AQ97" i="1" s="1"/>
  <c r="AL106" i="1"/>
  <c r="AP106" i="1" s="1"/>
  <c r="AN91" i="1"/>
  <c r="AO98" i="1"/>
  <c r="AN107" i="1"/>
  <c r="AL12" i="1"/>
  <c r="AP12" i="1" s="1"/>
  <c r="AM19" i="1"/>
  <c r="AQ19" i="1" s="1"/>
  <c r="AL28" i="1"/>
  <c r="AP28" i="1" s="1"/>
  <c r="AO33" i="1"/>
  <c r="AM35" i="1"/>
  <c r="AQ35" i="1" s="1"/>
  <c r="AL44" i="1"/>
  <c r="AP44" i="1" s="1"/>
  <c r="AO49" i="1"/>
  <c r="AM51" i="1"/>
  <c r="AQ51" i="1" s="1"/>
  <c r="AL60" i="1"/>
  <c r="AP60" i="1" s="1"/>
  <c r="AO65" i="1"/>
  <c r="AM67" i="1"/>
  <c r="AQ67" i="1" s="1"/>
  <c r="AO17" i="1"/>
  <c r="AL37" i="1"/>
  <c r="AP37" i="1" s="1"/>
  <c r="AM44" i="1"/>
  <c r="AQ44" i="1" s="1"/>
  <c r="AQ110" i="1" l="1"/>
  <c r="AO110" i="1"/>
</calcChain>
</file>

<file path=xl/sharedStrings.xml><?xml version="1.0" encoding="utf-8"?>
<sst xmlns="http://schemas.openxmlformats.org/spreadsheetml/2006/main" count="1140" uniqueCount="186">
  <si>
    <t>עיר/אזור</t>
  </si>
  <si>
    <t>רשת/עצמאי</t>
  </si>
  <si>
    <t>שם המלון</t>
  </si>
  <si>
    <t>ינואר</t>
  </si>
  <si>
    <t>פברואר</t>
  </si>
  <si>
    <t>מרץ</t>
  </si>
  <si>
    <t>פסח</t>
  </si>
  <si>
    <t>אפריל</t>
  </si>
  <si>
    <t>מאי</t>
  </si>
  <si>
    <t>שבועות</t>
  </si>
  <si>
    <t>יוני</t>
  </si>
  <si>
    <t>יולי עד 14/7</t>
  </si>
  <si>
    <t xml:space="preserve"> מתאריך 15/7 ועד סוף יולי</t>
  </si>
  <si>
    <t>אוגוסט</t>
  </si>
  <si>
    <t>ספט'</t>
  </si>
  <si>
    <t>ראש השנה</t>
  </si>
  <si>
    <t>סוכות</t>
  </si>
  <si>
    <t>אוק'</t>
  </si>
  <si>
    <t>נוב'</t>
  </si>
  <si>
    <t>דצמ'</t>
  </si>
  <si>
    <t>חנוכה</t>
  </si>
  <si>
    <t>עונה נמוכה -LOW</t>
  </si>
  <si>
    <t>עונה רגילה - REGULAR</t>
  </si>
  <si>
    <t>עונת שיא - HIGH</t>
  </si>
  <si>
    <t>אמצש</t>
  </si>
  <si>
    <t>סופש</t>
  </si>
  <si>
    <t>אמצש.</t>
  </si>
  <si>
    <t>אמצש/ סופש</t>
  </si>
  <si>
    <t>אילת</t>
  </si>
  <si>
    <t>דן</t>
  </si>
  <si>
    <t xml:space="preserve"> דן נפטון</t>
  </si>
  <si>
    <t>אסטרל</t>
  </si>
  <si>
    <t xml:space="preserve"> מלכת שבא</t>
  </si>
  <si>
    <t>אפריקה ישראל</t>
  </si>
  <si>
    <t>VERT אילת</t>
  </si>
  <si>
    <t>VERT ים המלח</t>
  </si>
  <si>
    <t>ישרוטל</t>
  </si>
  <si>
    <t>אגמים (זוגות)</t>
  </si>
  <si>
    <t xml:space="preserve">הרברט סמואל </t>
  </si>
  <si>
    <t>אורכידאה אילת(חדרי רויאל ,שנגרילה)</t>
  </si>
  <si>
    <t>עצמאי</t>
  </si>
  <si>
    <t xml:space="preserve">אמריקנה </t>
  </si>
  <si>
    <t>אסטרל מאריס</t>
  </si>
  <si>
    <t xml:space="preserve">אסטרל נירוונה </t>
  </si>
  <si>
    <t>אסטרל פאלמה</t>
  </si>
  <si>
    <t>אריאה</t>
  </si>
  <si>
    <t xml:space="preserve">דן אילת </t>
  </si>
  <si>
    <t>דן פנורמה אילת</t>
  </si>
  <si>
    <t>המלך שלמה</t>
  </si>
  <si>
    <t>פתאל</t>
  </si>
  <si>
    <t>הרודס בוטיק</t>
  </si>
  <si>
    <t>הרודס ויטאליס</t>
  </si>
  <si>
    <t>הרודס פאלאס</t>
  </si>
  <si>
    <t>יו מג'יק פאלאס</t>
  </si>
  <si>
    <t>פאתל</t>
  </si>
  <si>
    <t>ישרוטל ים סוף</t>
  </si>
  <si>
    <t>לאונרדו פלאזה אילת</t>
  </si>
  <si>
    <t>לאונרדו פריווילג הכל כלול</t>
  </si>
  <si>
    <t>לאונרדו קלאב (הכול כלול) טבריה</t>
  </si>
  <si>
    <t>לאונרדו קלאב הכל כלול אילת</t>
  </si>
  <si>
    <t>לאונרדו רויאל ריזורט</t>
  </si>
  <si>
    <t>לגונה הכל כלול</t>
  </si>
  <si>
    <t>אטלס</t>
  </si>
  <si>
    <t>נווה מורחבת (נובה)</t>
  </si>
  <si>
    <t>ספורט הכל כלול</t>
  </si>
  <si>
    <t>פרימה</t>
  </si>
  <si>
    <t>פרימה מיוזיק</t>
  </si>
  <si>
    <t>קיסר פרמייר</t>
  </si>
  <si>
    <t xml:space="preserve">קיסר פרמייר אילת </t>
  </si>
  <si>
    <t>קלאב הוטל</t>
  </si>
  <si>
    <t>קלאב הוטל אילת</t>
  </si>
  <si>
    <t>רויאל ביץ' אילת</t>
  </si>
  <si>
    <t>רויאל גארדן</t>
  </si>
  <si>
    <t xml:space="preserve">אילת </t>
  </si>
  <si>
    <t>הורייזון</t>
  </si>
  <si>
    <t xml:space="preserve">רד סי הורייזון מורחבת (לשעבר בראון) </t>
  </si>
  <si>
    <t>אשדוד</t>
  </si>
  <si>
    <t>קנדה ישראל</t>
  </si>
  <si>
    <t>ווסט אשדוד</t>
  </si>
  <si>
    <t>הרצליה</t>
  </si>
  <si>
    <t>דן ארכדיה הרצליה</t>
  </si>
  <si>
    <t>דניאל הרצליה (חדרי קומפורט/ דלקס)</t>
  </si>
  <si>
    <t>הרודס הרצליה</t>
  </si>
  <si>
    <t>זיכרון</t>
  </si>
  <si>
    <t>גורדוניה הוטל</t>
  </si>
  <si>
    <t>אלמא מלון ומרכז לאומנויות (משפחות)</t>
  </si>
  <si>
    <t>חדרה</t>
  </si>
  <si>
    <t>ג'ייקוב</t>
  </si>
  <si>
    <t>ריזורט (רמדה) חדרה</t>
  </si>
  <si>
    <t>חיפה</t>
  </si>
  <si>
    <t>בוטניקה (חיפה) זוגות BB</t>
  </si>
  <si>
    <t xml:space="preserve">גולדן קראון </t>
  </si>
  <si>
    <t>דן כרמל חיפה</t>
  </si>
  <si>
    <t>דן פנורמה חיפה</t>
  </si>
  <si>
    <t>יערות הכרמל</t>
  </si>
  <si>
    <t>לאונרדו פלאזה חיפה</t>
  </si>
  <si>
    <t>חיפה הכרמל</t>
  </si>
  <si>
    <t>ניר עציון גלאט</t>
  </si>
  <si>
    <t>חיפה טירת הכרמל</t>
  </si>
  <si>
    <t>קדם (זוגות)</t>
  </si>
  <si>
    <t>טבריה</t>
  </si>
  <si>
    <t>גומא (משפחות)</t>
  </si>
  <si>
    <t>חוף גיא -מלון ופארק מים</t>
  </si>
  <si>
    <t>יו בוטיק כנרת (זוגות)</t>
  </si>
  <si>
    <t>לאונרדו פלאזה טבריה</t>
  </si>
  <si>
    <t>לייקהאוס</t>
  </si>
  <si>
    <t>נבל דוד</t>
  </si>
  <si>
    <t>נבל דוד גליל</t>
  </si>
  <si>
    <t>סופיה טבריה</t>
  </si>
  <si>
    <t>סטאי כנרת</t>
  </si>
  <si>
    <t>ציפורי בכנרת גלאט</t>
  </si>
  <si>
    <t xml:space="preserve">קיסר פרמייר טבריה </t>
  </si>
  <si>
    <t>ים המלח</t>
  </si>
  <si>
    <t xml:space="preserve"> נגה ים המלח</t>
  </si>
  <si>
    <t>ישראל קנדה</t>
  </si>
  <si>
    <t>אינג'וי (דניאל) ים המלח</t>
  </si>
  <si>
    <t>גרנד הוטל</t>
  </si>
  <si>
    <t>דייויד ים המלח</t>
  </si>
  <si>
    <t>הרברט סמואל הוד ים המלח</t>
  </si>
  <si>
    <t>הרודס ים המלח</t>
  </si>
  <si>
    <t>ישרוטל נבו ים המלח</t>
  </si>
  <si>
    <t>לאונרדו קלאב הכל כלול ים המלח</t>
  </si>
  <si>
    <t>מילוס ים המלח (זוגות)</t>
  </si>
  <si>
    <t>ירושלים</t>
  </si>
  <si>
    <t>VERT ירושלים</t>
  </si>
  <si>
    <t>אוריינט ירושלים BB</t>
  </si>
  <si>
    <t>גורדוניה (זוגות)</t>
  </si>
  <si>
    <t>דן ירושלים</t>
  </si>
  <si>
    <t>דן פנורמה  ירושלים</t>
  </si>
  <si>
    <t>הרברט סמואל ירושלים</t>
  </si>
  <si>
    <t>כרמים</t>
  </si>
  <si>
    <t>לאונרדו פלאזה ירושלים</t>
  </si>
  <si>
    <t>אקירוב</t>
  </si>
  <si>
    <t>ממילא ירושלים</t>
  </si>
  <si>
    <t>פרימה מלכים ירושלים גלאט</t>
  </si>
  <si>
    <t>רמדה ירושלים גלאט</t>
  </si>
  <si>
    <t>רמת רחל ירושלים</t>
  </si>
  <si>
    <t>מצפה רמון</t>
  </si>
  <si>
    <t>בראשית</t>
  </si>
  <si>
    <t>נתניה</t>
  </si>
  <si>
    <t>VERT נתניה</t>
  </si>
  <si>
    <t>נבל דוד נתניה</t>
  </si>
  <si>
    <t>צפון</t>
  </si>
  <si>
    <t>סי הוטל</t>
  </si>
  <si>
    <t>אסיינדה ביער</t>
  </si>
  <si>
    <t>גלילון יסוד המעלה</t>
  </si>
  <si>
    <t>הגושרים</t>
  </si>
  <si>
    <t>כינר גלאט</t>
  </si>
  <si>
    <t>כנען ספא (זוגות)</t>
  </si>
  <si>
    <t>כפר בלום</t>
  </si>
  <si>
    <t>כפר גלעדי (סוג חדרים-בוטיק+דלקס)</t>
  </si>
  <si>
    <t>כפר נופש רמות</t>
  </si>
  <si>
    <t>לביא גלאט</t>
  </si>
  <si>
    <t>מצפה הימים (זוגות)</t>
  </si>
  <si>
    <t>מרום גולן</t>
  </si>
  <si>
    <t>נווה אטיב צפון</t>
  </si>
  <si>
    <t>ניאה שבי ציון</t>
  </si>
  <si>
    <t>ציפורי בכפר גלאט</t>
  </si>
  <si>
    <t>קיסריה</t>
  </si>
  <si>
    <t>דן קיסריה</t>
  </si>
  <si>
    <t>שדה בוקר</t>
  </si>
  <si>
    <t>קדמא (זוגות)</t>
  </si>
  <si>
    <t>ת"א</t>
  </si>
  <si>
    <t>VERT סיטי סנטר ת"א עזריאלי  BB</t>
  </si>
  <si>
    <t>אינטרקונטיננטל</t>
  </si>
  <si>
    <t>דיוויד אינטרקונטיננטל ת"א BB</t>
  </si>
  <si>
    <t>דן פנורמה ת"א</t>
  </si>
  <si>
    <t>הרודס</t>
  </si>
  <si>
    <t>הרודס ת"א</t>
  </si>
  <si>
    <t>סטאי ת"א</t>
  </si>
  <si>
    <t>קראון פלאזה ת"א(טיילת)</t>
  </si>
  <si>
    <t>רויאל ביץ ת"א BB</t>
  </si>
  <si>
    <t xml:space="preserve">רנסנס </t>
  </si>
  <si>
    <t>רנסנס ת"א BB</t>
  </si>
  <si>
    <t>יולי עד 15/7</t>
  </si>
  <si>
    <t>אורכידאה אילת (חדרי רויאל, שנגרילה)</t>
  </si>
  <si>
    <t xml:space="preserve">פרימה מיוזיק </t>
  </si>
  <si>
    <t xml:space="preserve">חיפה </t>
  </si>
  <si>
    <t>חיפה -טירת הכרמל</t>
  </si>
  <si>
    <t>קיסר פרמייר  טבריה</t>
  </si>
  <si>
    <t>גורדוניה</t>
  </si>
  <si>
    <t>קראון פלאזה ת"א (טיילת)</t>
  </si>
  <si>
    <t>יערים (מעלה החמישה)</t>
  </si>
  <si>
    <t>ים במלח</t>
  </si>
  <si>
    <t>יו ספלאש הכל כלול</t>
  </si>
  <si>
    <t>יו קורל ביץ הכל כלול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</si>
</sst>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Arial"/>
      <family val="2"/>
    </font>
    <font>
      <b/>
      <sz val="12"/>
      <name val="David"/>
      <family val="2"/>
      <charset val="177"/>
    </font>
    <font>
      <b/>
      <sz val="11"/>
      <name val="Arial"/>
      <family val="2"/>
    </font>
    <font>
      <sz val="11"/>
      <name val="Arial"/>
      <family val="2"/>
      <charset val="177"/>
    </font>
    <font>
      <sz val="12"/>
      <name val="David"/>
      <family val="2"/>
      <charset val="177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auto="1"/>
      </left>
      <right/>
      <top style="medium">
        <color auto="1"/>
      </top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rgb="FF00000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/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  <border>
      <left style="medium">
        <color auto="1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auto="1"/>
      </right>
      <top style="medium">
        <color rgb="FFCCCCCC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 style="medium">
        <color rgb="FF000000"/>
      </bottom>
      <diagonal/>
    </border>
    <border>
      <left/>
      <right style="medium">
        <color rgb="FFCCCCCC"/>
      </right>
      <top style="medium">
        <color auto="1"/>
      </top>
      <bottom style="medium">
        <color rgb="FF000000"/>
      </bottom>
      <diagonal/>
    </border>
    <border>
      <left/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rgb="FF000000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rgb="FF000000"/>
      </right>
      <top style="medium">
        <color rgb="FF000000"/>
      </top>
      <bottom style="medium">
        <color auto="1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CCCCCC"/>
      </top>
      <bottom style="medium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rgb="FFCCCCCC"/>
      </top>
      <bottom style="medium">
        <color rgb="FF000000"/>
      </bottom>
      <diagonal/>
    </border>
    <border>
      <left/>
      <right style="medium">
        <color indexed="64"/>
      </right>
      <top style="medium">
        <color rgb="FFCCCCCC"/>
      </top>
      <bottom style="medium">
        <color indexed="64"/>
      </bottom>
      <diagonal/>
    </border>
    <border>
      <left/>
      <right/>
      <top style="medium">
        <color rgb="FFCCCCCC"/>
      </top>
      <bottom/>
      <diagonal/>
    </border>
    <border>
      <left/>
      <right style="medium">
        <color rgb="FFCCCCCC"/>
      </right>
      <top/>
      <bottom style="medium">
        <color rgb="FF000000"/>
      </bottom>
      <diagonal/>
    </border>
    <border>
      <left/>
      <right style="medium">
        <color rgb="FFCCCCCC"/>
      </right>
      <top style="medium">
        <color rgb="FFCCCCCC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auto="1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6" xfId="0" applyFont="1" applyFill="1" applyBorder="1" applyAlignment="1">
      <alignment horizontal="center" vertical="center" wrapText="1" readingOrder="2"/>
    </xf>
    <xf numFmtId="1" fontId="1" fillId="0" borderId="0" xfId="0" applyNumberFormat="1" applyFont="1" applyFill="1" applyBorder="1" applyAlignment="1">
      <alignment horizontal="center" vertical="center" wrapText="1" readingOrder="2"/>
    </xf>
    <xf numFmtId="0" fontId="3" fillId="0" borderId="0" xfId="0" applyFont="1" applyFill="1"/>
    <xf numFmtId="0" fontId="1" fillId="0" borderId="22" xfId="0" applyFont="1" applyFill="1" applyBorder="1" applyAlignment="1">
      <alignment horizontal="center" vertical="center" wrapText="1" readingOrder="2"/>
    </xf>
    <xf numFmtId="0" fontId="1" fillId="0" borderId="14" xfId="0" applyFont="1" applyFill="1" applyBorder="1" applyAlignment="1">
      <alignment horizontal="center" vertical="center" wrapText="1" readingOrder="2"/>
    </xf>
    <xf numFmtId="0" fontId="1" fillId="0" borderId="15" xfId="0" applyFont="1" applyFill="1" applyBorder="1" applyAlignment="1">
      <alignment horizontal="center" vertical="center" wrapText="1" readingOrder="2"/>
    </xf>
    <xf numFmtId="0" fontId="1" fillId="0" borderId="16" xfId="0" applyFont="1" applyFill="1" applyBorder="1" applyAlignment="1">
      <alignment horizontal="center" vertical="center" wrapText="1" readingOrder="2"/>
    </xf>
    <xf numFmtId="1" fontId="4" fillId="0" borderId="17" xfId="0" applyNumberFormat="1" applyFont="1" applyFill="1" applyBorder="1" applyAlignment="1">
      <alignment horizontal="center" vertical="center" wrapText="1" readingOrder="2"/>
    </xf>
    <xf numFmtId="1" fontId="4" fillId="0" borderId="18" xfId="0" applyNumberFormat="1" applyFont="1" applyFill="1" applyBorder="1" applyAlignment="1">
      <alignment horizontal="center" vertical="center" wrapText="1" readingOrder="2"/>
    </xf>
    <xf numFmtId="1" fontId="4" fillId="0" borderId="19" xfId="0" applyNumberFormat="1" applyFont="1" applyFill="1" applyBorder="1" applyAlignment="1">
      <alignment horizontal="center" vertical="center" wrapText="1" readingOrder="2"/>
    </xf>
    <xf numFmtId="1" fontId="4" fillId="0" borderId="22" xfId="0" applyNumberFormat="1" applyFont="1" applyFill="1" applyBorder="1" applyAlignment="1">
      <alignment horizontal="center" vertical="center" wrapText="1" readingOrder="2"/>
    </xf>
    <xf numFmtId="1" fontId="4" fillId="0" borderId="6" xfId="0" applyNumberFormat="1" applyFont="1" applyFill="1" applyBorder="1" applyAlignment="1">
      <alignment horizontal="center" vertical="center" wrapText="1" readingOrder="2"/>
    </xf>
    <xf numFmtId="1" fontId="4" fillId="0" borderId="14" xfId="0" applyNumberFormat="1" applyFont="1" applyFill="1" applyBorder="1" applyAlignment="1">
      <alignment horizontal="center" vertical="center" wrapText="1" readingOrder="2"/>
    </xf>
    <xf numFmtId="1" fontId="4" fillId="0" borderId="15" xfId="0" applyNumberFormat="1" applyFont="1" applyFill="1" applyBorder="1" applyAlignment="1">
      <alignment horizontal="center" vertical="center" wrapText="1" readingOrder="2"/>
    </xf>
    <xf numFmtId="1" fontId="4" fillId="0" borderId="16" xfId="0" applyNumberFormat="1" applyFont="1" applyFill="1" applyBorder="1" applyAlignment="1">
      <alignment horizontal="center" vertical="center" wrapText="1" readingOrder="2"/>
    </xf>
    <xf numFmtId="1" fontId="3" fillId="0" borderId="23" xfId="0" applyNumberFormat="1" applyFont="1" applyFill="1" applyBorder="1"/>
    <xf numFmtId="1" fontId="4" fillId="0" borderId="0" xfId="0" applyNumberFormat="1" applyFont="1" applyFill="1" applyBorder="1" applyAlignment="1">
      <alignment horizontal="center" vertical="center" wrapText="1" readingOrder="2"/>
    </xf>
    <xf numFmtId="1" fontId="4" fillId="0" borderId="23" xfId="0" applyNumberFormat="1" applyFont="1" applyFill="1" applyBorder="1" applyAlignment="1">
      <alignment horizontal="center" vertical="center" wrapText="1" readingOrder="2"/>
    </xf>
    <xf numFmtId="1" fontId="4" fillId="0" borderId="24" xfId="0" applyNumberFormat="1" applyFont="1" applyFill="1" applyBorder="1" applyAlignment="1">
      <alignment horizontal="center" vertical="center" wrapText="1" readingOrder="2"/>
    </xf>
    <xf numFmtId="1" fontId="4" fillId="0" borderId="25" xfId="0" applyNumberFormat="1" applyFont="1" applyFill="1" applyBorder="1" applyAlignment="1">
      <alignment horizontal="center" vertical="center" wrapText="1" readingOrder="2"/>
    </xf>
    <xf numFmtId="1" fontId="4" fillId="0" borderId="26" xfId="0" applyNumberFormat="1" applyFont="1" applyFill="1" applyBorder="1" applyAlignment="1">
      <alignment horizontal="center" vertical="center" wrapText="1" readingOrder="2"/>
    </xf>
    <xf numFmtId="1" fontId="4" fillId="0" borderId="27" xfId="0" applyNumberFormat="1" applyFont="1" applyFill="1" applyBorder="1" applyAlignment="1">
      <alignment horizontal="center" vertical="center" wrapText="1" readingOrder="2"/>
    </xf>
    <xf numFmtId="1" fontId="4" fillId="0" borderId="28" xfId="0" applyNumberFormat="1" applyFont="1" applyFill="1" applyBorder="1" applyAlignment="1">
      <alignment horizontal="center" vertical="center" wrapText="1" readingOrder="2"/>
    </xf>
    <xf numFmtId="1" fontId="4" fillId="0" borderId="29" xfId="0" applyNumberFormat="1" applyFont="1" applyFill="1" applyBorder="1" applyAlignment="1">
      <alignment horizontal="center" vertical="center" wrapText="1" readingOrder="2"/>
    </xf>
    <xf numFmtId="1" fontId="4" fillId="0" borderId="30" xfId="0" applyNumberFormat="1" applyFont="1" applyFill="1" applyBorder="1" applyAlignment="1">
      <alignment horizontal="center" vertical="center" wrapText="1" readingOrder="2"/>
    </xf>
    <xf numFmtId="1" fontId="3" fillId="0" borderId="0" xfId="0" applyNumberFormat="1" applyFont="1" applyFill="1"/>
    <xf numFmtId="0" fontId="1" fillId="0" borderId="0" xfId="0" applyFont="1" applyFill="1" applyBorder="1" applyAlignment="1">
      <alignment horizontal="center" vertical="center" wrapText="1" readingOrder="2"/>
    </xf>
    <xf numFmtId="0" fontId="3" fillId="0" borderId="17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4" fillId="0" borderId="19" xfId="0" applyFont="1" applyFill="1" applyBorder="1" applyAlignment="1">
      <alignment horizontal="center" vertical="center" wrapText="1" readingOrder="2"/>
    </xf>
    <xf numFmtId="0" fontId="4" fillId="0" borderId="22" xfId="0" applyFont="1" applyFill="1" applyBorder="1" applyAlignment="1">
      <alignment horizontal="center" vertical="center" wrapText="1" readingOrder="2"/>
    </xf>
    <xf numFmtId="0" fontId="4" fillId="0" borderId="6" xfId="0" applyFont="1" applyFill="1" applyBorder="1" applyAlignment="1">
      <alignment horizontal="center" vertical="center" wrapText="1" readingOrder="2"/>
    </xf>
    <xf numFmtId="0" fontId="4" fillId="0" borderId="14" xfId="0" applyFont="1" applyFill="1" applyBorder="1" applyAlignment="1">
      <alignment horizontal="center" vertical="center" wrapText="1" readingOrder="2"/>
    </xf>
    <xf numFmtId="0" fontId="4" fillId="0" borderId="15" xfId="0" applyFont="1" applyFill="1" applyBorder="1" applyAlignment="1">
      <alignment horizontal="center" vertical="center" wrapText="1" readingOrder="2"/>
    </xf>
    <xf numFmtId="0" fontId="4" fillId="0" borderId="0" xfId="0" applyFont="1" applyFill="1" applyBorder="1" applyAlignment="1">
      <alignment horizontal="center" vertical="center" wrapText="1" readingOrder="2"/>
    </xf>
    <xf numFmtId="0" fontId="3" fillId="0" borderId="23" xfId="0" applyFont="1" applyFill="1" applyBorder="1"/>
    <xf numFmtId="0" fontId="3" fillId="0" borderId="25" xfId="0" applyFont="1" applyFill="1" applyBorder="1"/>
    <xf numFmtId="0" fontId="3" fillId="0" borderId="23" xfId="0" applyFont="1" applyFill="1" applyBorder="1" applyAlignment="1">
      <alignment horizontal="center"/>
    </xf>
    <xf numFmtId="0" fontId="3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 vertical="center" wrapText="1" readingOrder="2"/>
    </xf>
    <xf numFmtId="0" fontId="4" fillId="0" borderId="4" xfId="0" applyFont="1" applyFill="1" applyBorder="1" applyAlignment="1">
      <alignment horizontal="center" vertical="center" wrapText="1" readingOrder="2"/>
    </xf>
    <xf numFmtId="0" fontId="4" fillId="0" borderId="31" xfId="0" applyFont="1" applyFill="1" applyBorder="1" applyAlignment="1">
      <alignment horizontal="center" vertical="center" wrapText="1" readingOrder="2"/>
    </xf>
    <xf numFmtId="0" fontId="4" fillId="0" borderId="5" xfId="0" applyFont="1" applyFill="1" applyBorder="1" applyAlignment="1">
      <alignment horizontal="center" vertical="center" wrapText="1" readingOrder="2"/>
    </xf>
    <xf numFmtId="0" fontId="4" fillId="0" borderId="32" xfId="0" applyFont="1" applyFill="1" applyBorder="1" applyAlignment="1">
      <alignment horizontal="center" vertical="center" wrapText="1" readingOrder="2"/>
    </xf>
    <xf numFmtId="0" fontId="4" fillId="0" borderId="33" xfId="0" applyFont="1" applyFill="1" applyBorder="1" applyAlignment="1">
      <alignment horizontal="center" vertical="center" wrapText="1" readingOrder="2"/>
    </xf>
    <xf numFmtId="0" fontId="4" fillId="0" borderId="34" xfId="0" applyFont="1" applyFill="1" applyBorder="1" applyAlignment="1">
      <alignment horizontal="center" vertical="center" wrapText="1" readingOrder="2"/>
    </xf>
    <xf numFmtId="0" fontId="3" fillId="0" borderId="2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4" fillId="0" borderId="28" xfId="0" applyFont="1" applyFill="1" applyBorder="1" applyAlignment="1">
      <alignment horizontal="center" vertical="center" wrapText="1" readingOrder="2"/>
    </xf>
    <xf numFmtId="0" fontId="3" fillId="0" borderId="0" xfId="0" applyFont="1" applyFill="1" applyBorder="1"/>
    <xf numFmtId="0" fontId="1" fillId="0" borderId="12" xfId="0" applyFont="1" applyFill="1" applyBorder="1" applyAlignment="1">
      <alignment horizontal="center" vertical="center" wrapText="1" readingOrder="2"/>
    </xf>
    <xf numFmtId="0" fontId="1" fillId="0" borderId="13" xfId="0" applyFont="1" applyFill="1" applyBorder="1" applyAlignment="1">
      <alignment horizontal="center" vertical="center" wrapText="1" readingOrder="2"/>
    </xf>
    <xf numFmtId="1" fontId="4" fillId="0" borderId="20" xfId="0" applyNumberFormat="1" applyFont="1" applyFill="1" applyBorder="1" applyAlignment="1">
      <alignment horizontal="center" vertical="center" wrapText="1" readingOrder="2"/>
    </xf>
    <xf numFmtId="1" fontId="4" fillId="0" borderId="8" xfId="0" applyNumberFormat="1" applyFont="1" applyFill="1" applyBorder="1" applyAlignment="1">
      <alignment horizontal="center" vertical="center" wrapText="1" readingOrder="2"/>
    </xf>
    <xf numFmtId="1" fontId="4" fillId="0" borderId="21" xfId="0" applyNumberFormat="1" applyFont="1" applyFill="1" applyBorder="1" applyAlignment="1">
      <alignment horizontal="center" vertical="center" wrapText="1" readingOrder="2"/>
    </xf>
    <xf numFmtId="0" fontId="4" fillId="0" borderId="35" xfId="0" applyFont="1" applyFill="1" applyBorder="1" applyAlignment="1">
      <alignment horizontal="center" vertical="center" wrapText="1" readingOrder="2"/>
    </xf>
    <xf numFmtId="0" fontId="1" fillId="0" borderId="7" xfId="0" applyFont="1" applyFill="1" applyBorder="1" applyAlignment="1">
      <alignment horizontal="center" vertical="center" wrapText="1" readingOrder="2"/>
    </xf>
    <xf numFmtId="0" fontId="1" fillId="0" borderId="8" xfId="0" applyFont="1" applyFill="1" applyBorder="1" applyAlignment="1">
      <alignment horizontal="center" vertical="center" wrapText="1" readingOrder="2"/>
    </xf>
    <xf numFmtId="0" fontId="2" fillId="0" borderId="0" xfId="0" applyFont="1" applyFill="1" applyAlignment="1">
      <alignment horizontal="center"/>
    </xf>
    <xf numFmtId="0" fontId="1" fillId="0" borderId="5" xfId="0" applyFont="1" applyFill="1" applyBorder="1" applyAlignment="1">
      <alignment horizontal="center" vertical="center" wrapText="1" readingOrder="2"/>
    </xf>
    <xf numFmtId="0" fontId="1" fillId="0" borderId="4" xfId="0" applyFont="1" applyFill="1" applyBorder="1" applyAlignment="1">
      <alignment horizontal="center" vertical="center" wrapText="1" readingOrder="2"/>
    </xf>
    <xf numFmtId="0" fontId="1" fillId="0" borderId="3" xfId="0" applyFont="1" applyFill="1" applyBorder="1" applyAlignment="1">
      <alignment horizontal="center" vertical="center" wrapText="1" readingOrder="2"/>
    </xf>
    <xf numFmtId="0" fontId="1" fillId="0" borderId="2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/>
    </xf>
    <xf numFmtId="1" fontId="4" fillId="0" borderId="36" xfId="0" applyNumberFormat="1" applyFont="1" applyFill="1" applyBorder="1" applyAlignment="1">
      <alignment horizontal="center" vertical="center" wrapText="1" readingOrder="2"/>
    </xf>
    <xf numFmtId="0" fontId="2" fillId="0" borderId="0" xfId="0" applyFont="1" applyFill="1" applyBorder="1" applyAlignment="1">
      <alignment horizontal="center"/>
    </xf>
    <xf numFmtId="1" fontId="3" fillId="0" borderId="37" xfId="0" applyNumberFormat="1" applyFont="1" applyFill="1" applyBorder="1"/>
    <xf numFmtId="1" fontId="4" fillId="0" borderId="38" xfId="0" applyNumberFormat="1" applyFont="1" applyFill="1" applyBorder="1" applyAlignment="1">
      <alignment horizontal="center" vertical="center" wrapText="1" readingOrder="2"/>
    </xf>
    <xf numFmtId="1" fontId="4" fillId="0" borderId="39" xfId="0" applyNumberFormat="1" applyFont="1" applyFill="1" applyBorder="1" applyAlignment="1">
      <alignment horizontal="center" vertical="center" wrapText="1" readingOrder="2"/>
    </xf>
    <xf numFmtId="1" fontId="4" fillId="0" borderId="12" xfId="0" applyNumberFormat="1" applyFont="1" applyFill="1" applyBorder="1" applyAlignment="1">
      <alignment horizontal="center" vertical="center" wrapText="1" readingOrder="2"/>
    </xf>
    <xf numFmtId="1" fontId="4" fillId="0" borderId="40" xfId="0" applyNumberFormat="1" applyFont="1" applyFill="1" applyBorder="1" applyAlignment="1">
      <alignment horizontal="center" vertical="center" wrapText="1" readingOrder="2"/>
    </xf>
    <xf numFmtId="1" fontId="4" fillId="0" borderId="41" xfId="0" applyNumberFormat="1" applyFont="1" applyFill="1" applyBorder="1" applyAlignment="1">
      <alignment horizontal="center" vertical="center" wrapText="1" readingOrder="2"/>
    </xf>
    <xf numFmtId="1" fontId="4" fillId="0" borderId="35" xfId="0" applyNumberFormat="1" applyFont="1" applyFill="1" applyBorder="1" applyAlignment="1">
      <alignment horizontal="center" vertical="center" wrapText="1" readingOrder="2"/>
    </xf>
    <xf numFmtId="1" fontId="4" fillId="0" borderId="42" xfId="0" applyNumberFormat="1" applyFont="1" applyFill="1" applyBorder="1" applyAlignment="1">
      <alignment horizontal="center" vertical="center" wrapText="1" readingOrder="2"/>
    </xf>
    <xf numFmtId="0" fontId="4" fillId="0" borderId="16" xfId="0" applyFont="1" applyFill="1" applyBorder="1" applyAlignment="1">
      <alignment horizontal="center" vertical="center" wrapText="1" readingOrder="2"/>
    </xf>
    <xf numFmtId="0" fontId="4" fillId="0" borderId="43" xfId="0" applyFont="1" applyFill="1" applyBorder="1" applyAlignment="1">
      <alignment horizontal="center" vertical="center" wrapText="1" readingOrder="2"/>
    </xf>
    <xf numFmtId="0" fontId="4" fillId="0" borderId="44" xfId="0" applyFont="1" applyFill="1" applyBorder="1" applyAlignment="1">
      <alignment horizontal="center" vertical="center" wrapText="1" readingOrder="2"/>
    </xf>
    <xf numFmtId="0" fontId="4" fillId="0" borderId="45" xfId="0" applyFont="1" applyFill="1" applyBorder="1" applyAlignment="1">
      <alignment horizontal="center" vertical="center" wrapText="1" readingOrder="2"/>
    </xf>
    <xf numFmtId="0" fontId="4" fillId="0" borderId="46" xfId="0" applyFont="1" applyFill="1" applyBorder="1" applyAlignment="1">
      <alignment horizontal="center" vertical="center" wrapText="1" readingOrder="2"/>
    </xf>
    <xf numFmtId="0" fontId="4" fillId="0" borderId="47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040962854\AppData\Local\Microsoft\Windows\INetCache\Content.Outlook\BXWTQER0\&#1506;&#1493;&#1514;&#1511;%20&#1513;&#1500;%20&#1496;&#1489;&#1500;&#1514;%20&#1492;&#1511;&#1510;&#1488;&#1493;&#1514;%20&#1502;&#1512;&#1493;&#1499;&#1494;&#1514;%20-&#1492;&#1490;&#1513;&#1492;%20&#1502;&#1511;&#1493;&#1512;&#1497;&#1514;%20%20&#1506;&#1491;&#1499;&#1493;&#1503;%20&#1493;&#1492;&#1510;&#1506;&#1492;%20&#1500;&#1514;&#1497;&#1511;&#1493;&#1503;%20&#1513;&#1489;&#1505;%20+%20&#1499;&#1489;&#1492;%20-%20300825%20(00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תקציב מכ' 2026 מבוסס משטרה 23  "/>
      <sheetName val="תקציב מכ' 2026 מבוסס 2023 בפועל"/>
      <sheetName val="הצעה לתיקון -כב&quot;ה 300825 (2)"/>
      <sheetName val="בפועל שב&quot;ס 2024 מרוכז שנתי"/>
      <sheetName val="הגשה מקורית(1) למכרז כב&quot;ה"/>
      <sheetName val="הגשה מקורית(1) למכרז שב&quot;ס"/>
      <sheetName val="הגשה מקורית למכרז שב&quot;ס וכב&quot;ה"/>
      <sheetName val="הגשה שנייה -240825-שב&quot;ס+כב&quot;ה"/>
      <sheetName val="הגשה מעודכנת 240825-שב&quot;ס"/>
      <sheetName val="הגשה מעודכנת 240525- כב&quot;ה"/>
      <sheetName val="הצעה לתיקון-שב&quot;ס+כב&quot;ה-300825"/>
      <sheetName val="הצעה לתיקון -כב&quot;ה 300825"/>
      <sheetName val="הצעה לתיקון -שב&quot;ס-300825"/>
      <sheetName val="גיליון1"/>
      <sheetName val="גיליון2"/>
      <sheetName val="גיליון3"/>
      <sheetName val="גיליון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3">
          <cell r="D3">
            <v>1.2</v>
          </cell>
          <cell r="AL3">
            <v>7.4</v>
          </cell>
          <cell r="AM3">
            <v>8.1999999999999993</v>
          </cell>
          <cell r="AN3" t="e">
            <v>#REF!</v>
          </cell>
          <cell r="AO3">
            <v>9</v>
          </cell>
          <cell r="AP3" t="e">
            <v>#REF!</v>
          </cell>
          <cell r="AQ3">
            <v>18.600000000000001</v>
          </cell>
        </row>
      </sheetData>
      <sheetData sheetId="12" refreshError="1">
        <row r="3">
          <cell r="D3">
            <v>4</v>
          </cell>
          <cell r="AN3">
            <v>158</v>
          </cell>
          <cell r="AO3">
            <v>66</v>
          </cell>
          <cell r="AP3">
            <v>60</v>
          </cell>
          <cell r="AQ3">
            <v>28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DC4F1-4CDF-41CE-9522-B65735E4B771}">
  <sheetPr>
    <tabColor rgb="FFFFC000"/>
  </sheetPr>
  <dimension ref="A1:AQ110"/>
  <sheetViews>
    <sheetView rightToLeft="1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F3" sqref="F3"/>
    </sheetView>
  </sheetViews>
  <sheetFormatPr defaultColWidth="9" defaultRowHeight="14" x14ac:dyDescent="0.3"/>
  <cols>
    <col min="1" max="1" width="9" style="3"/>
    <col min="2" max="2" width="14.5" style="3" customWidth="1"/>
    <col min="3" max="3" width="31.08203125" style="3" customWidth="1"/>
    <col min="4" max="38" width="9" style="3" customWidth="1"/>
    <col min="39" max="39" width="9" style="50" customWidth="1"/>
    <col min="40" max="40" width="0" style="3" hidden="1" customWidth="1"/>
    <col min="41" max="41" width="10.08203125" style="3" hidden="1" customWidth="1"/>
    <col min="42" max="43" width="0" style="3" hidden="1" customWidth="1"/>
    <col min="44" max="16384" width="9" style="3"/>
  </cols>
  <sheetData>
    <row r="1" spans="1:43" ht="28.5" customHeight="1" thickBot="1" x14ac:dyDescent="0.35">
      <c r="A1" s="63" t="s">
        <v>0</v>
      </c>
      <c r="B1" s="63" t="s">
        <v>1</v>
      </c>
      <c r="C1" s="63" t="s">
        <v>2</v>
      </c>
      <c r="D1" s="62" t="s">
        <v>3</v>
      </c>
      <c r="E1" s="61"/>
      <c r="F1" s="60" t="s">
        <v>4</v>
      </c>
      <c r="G1" s="61"/>
      <c r="H1" s="60" t="s">
        <v>5</v>
      </c>
      <c r="I1" s="61"/>
      <c r="J1" s="60" t="s">
        <v>6</v>
      </c>
      <c r="K1" s="61"/>
      <c r="L1" s="60" t="s">
        <v>7</v>
      </c>
      <c r="M1" s="61"/>
      <c r="N1" s="60" t="s">
        <v>8</v>
      </c>
      <c r="O1" s="61"/>
      <c r="P1" s="1" t="s">
        <v>9</v>
      </c>
      <c r="Q1" s="60" t="s">
        <v>10</v>
      </c>
      <c r="R1" s="61"/>
      <c r="S1" s="60" t="s">
        <v>174</v>
      </c>
      <c r="T1" s="61"/>
      <c r="U1" s="60" t="s">
        <v>12</v>
      </c>
      <c r="V1" s="61"/>
      <c r="W1" s="60" t="s">
        <v>13</v>
      </c>
      <c r="X1" s="61"/>
      <c r="Y1" s="60" t="s">
        <v>14</v>
      </c>
      <c r="Z1" s="61"/>
      <c r="AA1" s="1" t="s">
        <v>15</v>
      </c>
      <c r="AB1" s="60" t="s">
        <v>16</v>
      </c>
      <c r="AC1" s="61"/>
      <c r="AD1" s="60" t="s">
        <v>17</v>
      </c>
      <c r="AE1" s="61"/>
      <c r="AF1" s="60" t="s">
        <v>18</v>
      </c>
      <c r="AG1" s="61"/>
      <c r="AH1" s="60" t="s">
        <v>19</v>
      </c>
      <c r="AI1" s="62"/>
      <c r="AJ1" s="57" t="s">
        <v>20</v>
      </c>
      <c r="AK1" s="58"/>
      <c r="AL1" s="27"/>
      <c r="AM1" s="27"/>
      <c r="AN1" s="59" t="s">
        <v>22</v>
      </c>
      <c r="AO1" s="59"/>
      <c r="AP1" s="59" t="s">
        <v>23</v>
      </c>
      <c r="AQ1" s="59"/>
    </row>
    <row r="2" spans="1:43" ht="31.5" customHeight="1" thickBot="1" x14ac:dyDescent="0.35">
      <c r="A2" s="64"/>
      <c r="B2" s="64"/>
      <c r="C2" s="64"/>
      <c r="D2" s="4" t="s">
        <v>24</v>
      </c>
      <c r="E2" s="1" t="s">
        <v>25</v>
      </c>
      <c r="F2" s="1" t="s">
        <v>24</v>
      </c>
      <c r="G2" s="1" t="s">
        <v>25</v>
      </c>
      <c r="H2" s="1" t="s">
        <v>24</v>
      </c>
      <c r="I2" s="1" t="s">
        <v>25</v>
      </c>
      <c r="J2" s="1" t="s">
        <v>24</v>
      </c>
      <c r="K2" s="1" t="s">
        <v>25</v>
      </c>
      <c r="L2" s="1" t="s">
        <v>24</v>
      </c>
      <c r="M2" s="1" t="s">
        <v>25</v>
      </c>
      <c r="N2" s="1" t="s">
        <v>24</v>
      </c>
      <c r="O2" s="1" t="s">
        <v>25</v>
      </c>
      <c r="P2" s="1" t="s">
        <v>27</v>
      </c>
      <c r="Q2" s="1" t="s">
        <v>24</v>
      </c>
      <c r="R2" s="1" t="s">
        <v>25</v>
      </c>
      <c r="S2" s="1" t="s">
        <v>24</v>
      </c>
      <c r="T2" s="1" t="s">
        <v>25</v>
      </c>
      <c r="U2" s="1" t="s">
        <v>24</v>
      </c>
      <c r="V2" s="1" t="s">
        <v>25</v>
      </c>
      <c r="W2" s="1" t="s">
        <v>24</v>
      </c>
      <c r="X2" s="1" t="s">
        <v>25</v>
      </c>
      <c r="Y2" s="1" t="s">
        <v>24</v>
      </c>
      <c r="Z2" s="1" t="s">
        <v>25</v>
      </c>
      <c r="AA2" s="1" t="s">
        <v>27</v>
      </c>
      <c r="AB2" s="1" t="s">
        <v>24</v>
      </c>
      <c r="AC2" s="1" t="s">
        <v>25</v>
      </c>
      <c r="AD2" s="1" t="s">
        <v>24</v>
      </c>
      <c r="AE2" s="1" t="s">
        <v>25</v>
      </c>
      <c r="AF2" s="1" t="s">
        <v>24</v>
      </c>
      <c r="AG2" s="1" t="s">
        <v>25</v>
      </c>
      <c r="AH2" s="1" t="s">
        <v>24</v>
      </c>
      <c r="AI2" s="5" t="s">
        <v>25</v>
      </c>
      <c r="AJ2" s="6" t="s">
        <v>24</v>
      </c>
      <c r="AK2" s="7" t="s">
        <v>25</v>
      </c>
      <c r="AL2" s="27"/>
      <c r="AM2" s="27"/>
      <c r="AN2" s="6" t="s">
        <v>24</v>
      </c>
      <c r="AO2" s="5" t="s">
        <v>25</v>
      </c>
      <c r="AP2" s="6" t="s">
        <v>24</v>
      </c>
      <c r="AQ2" s="5" t="s">
        <v>25</v>
      </c>
    </row>
    <row r="3" spans="1:43" ht="16" thickBot="1" x14ac:dyDescent="0.35">
      <c r="A3" s="28" t="s">
        <v>28</v>
      </c>
      <c r="B3" s="29" t="s">
        <v>29</v>
      </c>
      <c r="C3" s="30" t="s">
        <v>30</v>
      </c>
      <c r="D3" s="31">
        <v>4</v>
      </c>
      <c r="E3" s="32">
        <v>4</v>
      </c>
      <c r="F3" s="32">
        <v>4</v>
      </c>
      <c r="G3" s="32">
        <v>4</v>
      </c>
      <c r="H3" s="32">
        <v>6</v>
      </c>
      <c r="I3" s="32">
        <v>4</v>
      </c>
      <c r="J3" s="32">
        <v>14</v>
      </c>
      <c r="K3" s="32">
        <v>8</v>
      </c>
      <c r="L3" s="32">
        <v>20</v>
      </c>
      <c r="M3" s="32">
        <v>8</v>
      </c>
      <c r="N3" s="32">
        <v>20</v>
      </c>
      <c r="O3" s="32">
        <v>12</v>
      </c>
      <c r="P3" s="32">
        <v>8</v>
      </c>
      <c r="Q3" s="32">
        <v>28</v>
      </c>
      <c r="R3" s="32">
        <v>10</v>
      </c>
      <c r="S3" s="32">
        <v>30</v>
      </c>
      <c r="T3" s="32">
        <v>10</v>
      </c>
      <c r="U3" s="32">
        <v>18</v>
      </c>
      <c r="V3" s="32">
        <v>8</v>
      </c>
      <c r="W3" s="32">
        <v>12</v>
      </c>
      <c r="X3" s="32">
        <v>4</v>
      </c>
      <c r="Y3" s="32">
        <v>28</v>
      </c>
      <c r="Z3" s="32">
        <v>10</v>
      </c>
      <c r="AA3" s="32">
        <v>8</v>
      </c>
      <c r="AB3" s="32">
        <v>12</v>
      </c>
      <c r="AC3" s="32">
        <v>8</v>
      </c>
      <c r="AD3" s="32">
        <v>20</v>
      </c>
      <c r="AE3" s="32">
        <v>8</v>
      </c>
      <c r="AF3" s="32">
        <v>12</v>
      </c>
      <c r="AG3" s="32">
        <v>8</v>
      </c>
      <c r="AH3" s="32">
        <v>8</v>
      </c>
      <c r="AI3" s="33">
        <v>4</v>
      </c>
      <c r="AJ3" s="34">
        <v>12</v>
      </c>
      <c r="AK3" s="78">
        <v>8</v>
      </c>
      <c r="AL3" s="35"/>
      <c r="AM3" s="35"/>
      <c r="AN3" s="36">
        <f t="shared" ref="AN3:AO37" si="0">AJ3+S3+Q3+N3+L3+Y3+AD3</f>
        <v>158</v>
      </c>
      <c r="AO3" s="36">
        <f t="shared" si="0"/>
        <v>66</v>
      </c>
      <c r="AP3" s="36">
        <f t="shared" ref="AP3:AP37" si="1">U3+W3+AA3+P3+J3</f>
        <v>60</v>
      </c>
      <c r="AQ3" s="37">
        <f t="shared" ref="AQ3:AQ37" si="2">AC3+X3+V3+K3</f>
        <v>28</v>
      </c>
    </row>
    <row r="4" spans="1:43" ht="16" thickBot="1" x14ac:dyDescent="0.35">
      <c r="A4" s="38" t="s">
        <v>28</v>
      </c>
      <c r="B4" s="39" t="s">
        <v>31</v>
      </c>
      <c r="C4" s="40" t="s">
        <v>32</v>
      </c>
      <c r="D4" s="31">
        <v>4</v>
      </c>
      <c r="E4" s="32">
        <v>4</v>
      </c>
      <c r="F4" s="32">
        <v>4</v>
      </c>
      <c r="G4" s="32">
        <v>4</v>
      </c>
      <c r="H4" s="32">
        <v>6</v>
      </c>
      <c r="I4" s="32">
        <v>4</v>
      </c>
      <c r="J4" s="32">
        <v>14</v>
      </c>
      <c r="K4" s="32">
        <v>8</v>
      </c>
      <c r="L4" s="32">
        <v>18</v>
      </c>
      <c r="M4" s="32">
        <v>8</v>
      </c>
      <c r="N4" s="32">
        <v>24</v>
      </c>
      <c r="O4" s="32">
        <v>10</v>
      </c>
      <c r="P4" s="32">
        <v>8</v>
      </c>
      <c r="Q4" s="32">
        <v>30</v>
      </c>
      <c r="R4" s="32">
        <v>10</v>
      </c>
      <c r="S4" s="32">
        <v>30</v>
      </c>
      <c r="T4" s="32">
        <v>10</v>
      </c>
      <c r="U4" s="32">
        <v>18</v>
      </c>
      <c r="V4" s="32">
        <v>10</v>
      </c>
      <c r="W4" s="32">
        <v>12</v>
      </c>
      <c r="X4" s="32">
        <v>4</v>
      </c>
      <c r="Y4" s="32">
        <v>30</v>
      </c>
      <c r="Z4" s="32">
        <v>10</v>
      </c>
      <c r="AA4" s="32">
        <v>8</v>
      </c>
      <c r="AB4" s="32">
        <v>12</v>
      </c>
      <c r="AC4" s="32">
        <v>8</v>
      </c>
      <c r="AD4" s="32">
        <v>18</v>
      </c>
      <c r="AE4" s="32">
        <v>8</v>
      </c>
      <c r="AF4" s="32">
        <v>12</v>
      </c>
      <c r="AG4" s="32">
        <v>8</v>
      </c>
      <c r="AH4" s="32">
        <v>8</v>
      </c>
      <c r="AI4" s="33">
        <v>4</v>
      </c>
      <c r="AJ4" s="34">
        <v>12</v>
      </c>
      <c r="AK4" s="78">
        <v>8</v>
      </c>
      <c r="AL4" s="35"/>
      <c r="AM4" s="35"/>
      <c r="AN4" s="36">
        <f t="shared" si="0"/>
        <v>162</v>
      </c>
      <c r="AO4" s="36">
        <f t="shared" si="0"/>
        <v>64</v>
      </c>
      <c r="AP4" s="36">
        <f t="shared" si="1"/>
        <v>60</v>
      </c>
      <c r="AQ4" s="37">
        <f t="shared" si="2"/>
        <v>30</v>
      </c>
    </row>
    <row r="5" spans="1:43" ht="16" thickBot="1" x14ac:dyDescent="0.35">
      <c r="A5" s="38" t="s">
        <v>28</v>
      </c>
      <c r="B5" s="39" t="s">
        <v>33</v>
      </c>
      <c r="C5" s="40" t="s">
        <v>34</v>
      </c>
      <c r="D5" s="31">
        <v>4</v>
      </c>
      <c r="E5" s="32">
        <v>4</v>
      </c>
      <c r="F5" s="32">
        <v>4</v>
      </c>
      <c r="G5" s="32">
        <v>4</v>
      </c>
      <c r="H5" s="32">
        <v>6</v>
      </c>
      <c r="I5" s="32">
        <v>4</v>
      </c>
      <c r="J5" s="32">
        <v>10</v>
      </c>
      <c r="K5" s="32">
        <v>6</v>
      </c>
      <c r="L5" s="32">
        <v>18</v>
      </c>
      <c r="M5" s="32">
        <v>10</v>
      </c>
      <c r="N5" s="32">
        <v>24</v>
      </c>
      <c r="O5" s="32">
        <v>12</v>
      </c>
      <c r="P5" s="32">
        <v>8</v>
      </c>
      <c r="Q5" s="32">
        <v>28</v>
      </c>
      <c r="R5" s="32">
        <v>12</v>
      </c>
      <c r="S5" s="32">
        <v>28</v>
      </c>
      <c r="T5" s="32">
        <v>14</v>
      </c>
      <c r="U5" s="32">
        <v>20</v>
      </c>
      <c r="V5" s="32">
        <v>10</v>
      </c>
      <c r="W5" s="32">
        <v>12</v>
      </c>
      <c r="X5" s="32">
        <v>4</v>
      </c>
      <c r="Y5" s="32">
        <v>28</v>
      </c>
      <c r="Z5" s="32">
        <v>12</v>
      </c>
      <c r="AA5" s="32">
        <v>8</v>
      </c>
      <c r="AB5" s="32">
        <v>12</v>
      </c>
      <c r="AC5" s="32">
        <v>8</v>
      </c>
      <c r="AD5" s="32">
        <v>18</v>
      </c>
      <c r="AE5" s="32">
        <v>8</v>
      </c>
      <c r="AF5" s="32">
        <v>12</v>
      </c>
      <c r="AG5" s="32">
        <v>8</v>
      </c>
      <c r="AH5" s="32">
        <v>8</v>
      </c>
      <c r="AI5" s="33">
        <v>4</v>
      </c>
      <c r="AJ5" s="34">
        <v>12</v>
      </c>
      <c r="AK5" s="78">
        <v>8</v>
      </c>
      <c r="AL5" s="35"/>
      <c r="AM5" s="35"/>
      <c r="AN5" s="36">
        <f t="shared" si="0"/>
        <v>156</v>
      </c>
      <c r="AO5" s="36">
        <f t="shared" si="0"/>
        <v>76</v>
      </c>
      <c r="AP5" s="36">
        <f t="shared" si="1"/>
        <v>58</v>
      </c>
      <c r="AQ5" s="37">
        <f t="shared" si="2"/>
        <v>28</v>
      </c>
    </row>
    <row r="6" spans="1:43" ht="15" customHeight="1" thickBot="1" x14ac:dyDescent="0.35">
      <c r="A6" s="38" t="s">
        <v>28</v>
      </c>
      <c r="B6" s="39" t="s">
        <v>36</v>
      </c>
      <c r="C6" s="40" t="s">
        <v>37</v>
      </c>
      <c r="D6" s="31">
        <v>2</v>
      </c>
      <c r="E6" s="32">
        <v>2</v>
      </c>
      <c r="F6" s="32">
        <v>2</v>
      </c>
      <c r="G6" s="32">
        <v>2</v>
      </c>
      <c r="H6" s="32">
        <v>4</v>
      </c>
      <c r="I6" s="32">
        <v>2</v>
      </c>
      <c r="J6" s="32">
        <v>2</v>
      </c>
      <c r="K6" s="32">
        <v>2</v>
      </c>
      <c r="L6" s="32">
        <v>4</v>
      </c>
      <c r="M6" s="32">
        <v>2</v>
      </c>
      <c r="N6" s="32">
        <v>8</v>
      </c>
      <c r="O6" s="32">
        <v>4</v>
      </c>
      <c r="P6" s="32">
        <v>2</v>
      </c>
      <c r="Q6" s="32">
        <v>8</v>
      </c>
      <c r="R6" s="32">
        <v>4</v>
      </c>
      <c r="S6" s="32">
        <v>8</v>
      </c>
      <c r="T6" s="32">
        <v>4</v>
      </c>
      <c r="U6" s="32">
        <v>6</v>
      </c>
      <c r="V6" s="32">
        <v>4</v>
      </c>
      <c r="W6" s="32">
        <v>8</v>
      </c>
      <c r="X6" s="32">
        <v>2</v>
      </c>
      <c r="Y6" s="32">
        <v>8</v>
      </c>
      <c r="Z6" s="32">
        <v>4</v>
      </c>
      <c r="AA6" s="32">
        <v>4</v>
      </c>
      <c r="AB6" s="32">
        <v>2</v>
      </c>
      <c r="AC6" s="32">
        <v>2</v>
      </c>
      <c r="AD6" s="32">
        <v>4</v>
      </c>
      <c r="AE6" s="32">
        <v>2</v>
      </c>
      <c r="AF6" s="32">
        <v>4</v>
      </c>
      <c r="AG6" s="32">
        <v>2</v>
      </c>
      <c r="AH6" s="32">
        <v>4</v>
      </c>
      <c r="AI6" s="33">
        <v>2</v>
      </c>
      <c r="AJ6" s="34">
        <v>4</v>
      </c>
      <c r="AK6" s="78">
        <v>2</v>
      </c>
      <c r="AL6" s="35"/>
      <c r="AM6" s="35"/>
      <c r="AN6" s="36">
        <v>96</v>
      </c>
      <c r="AO6" s="36">
        <v>50</v>
      </c>
      <c r="AP6" s="36">
        <v>50</v>
      </c>
      <c r="AQ6" s="37">
        <v>26</v>
      </c>
    </row>
    <row r="7" spans="1:43" ht="16" thickBot="1" x14ac:dyDescent="0.35">
      <c r="A7" s="38" t="s">
        <v>28</v>
      </c>
      <c r="B7" s="39" t="s">
        <v>38</v>
      </c>
      <c r="C7" s="40" t="s">
        <v>175</v>
      </c>
      <c r="D7" s="31">
        <v>2</v>
      </c>
      <c r="E7" s="32">
        <v>2</v>
      </c>
      <c r="F7" s="32">
        <v>2</v>
      </c>
      <c r="G7" s="32">
        <v>2</v>
      </c>
      <c r="H7" s="32">
        <v>4</v>
      </c>
      <c r="I7" s="32">
        <v>2</v>
      </c>
      <c r="J7" s="32">
        <v>2</v>
      </c>
      <c r="K7" s="32">
        <v>2</v>
      </c>
      <c r="L7" s="32">
        <v>4</v>
      </c>
      <c r="M7" s="32">
        <v>2</v>
      </c>
      <c r="N7" s="32">
        <v>8</v>
      </c>
      <c r="O7" s="32">
        <v>4</v>
      </c>
      <c r="P7" s="32">
        <v>2</v>
      </c>
      <c r="Q7" s="32">
        <v>8</v>
      </c>
      <c r="R7" s="32">
        <v>4</v>
      </c>
      <c r="S7" s="32">
        <v>8</v>
      </c>
      <c r="T7" s="32">
        <v>4</v>
      </c>
      <c r="U7" s="32">
        <v>6</v>
      </c>
      <c r="V7" s="32">
        <v>4</v>
      </c>
      <c r="W7" s="32">
        <v>8</v>
      </c>
      <c r="X7" s="32">
        <v>2</v>
      </c>
      <c r="Y7" s="32">
        <v>8</v>
      </c>
      <c r="Z7" s="32">
        <v>4</v>
      </c>
      <c r="AA7" s="32">
        <v>4</v>
      </c>
      <c r="AB7" s="32">
        <v>2</v>
      </c>
      <c r="AC7" s="32">
        <v>2</v>
      </c>
      <c r="AD7" s="32">
        <v>4</v>
      </c>
      <c r="AE7" s="32">
        <v>2</v>
      </c>
      <c r="AF7" s="32">
        <v>4</v>
      </c>
      <c r="AG7" s="32">
        <v>2</v>
      </c>
      <c r="AH7" s="32">
        <v>4</v>
      </c>
      <c r="AI7" s="33">
        <v>2</v>
      </c>
      <c r="AJ7" s="34">
        <v>4</v>
      </c>
      <c r="AK7" s="78">
        <v>2</v>
      </c>
      <c r="AL7" s="35"/>
      <c r="AM7" s="35"/>
      <c r="AN7" s="36">
        <f t="shared" si="0"/>
        <v>44</v>
      </c>
      <c r="AO7" s="36">
        <f t="shared" si="0"/>
        <v>22</v>
      </c>
      <c r="AP7" s="36">
        <f t="shared" si="1"/>
        <v>22</v>
      </c>
      <c r="AQ7" s="37">
        <f t="shared" si="2"/>
        <v>10</v>
      </c>
    </row>
    <row r="8" spans="1:43" ht="16" thickBot="1" x14ac:dyDescent="0.35">
      <c r="A8" s="38" t="s">
        <v>28</v>
      </c>
      <c r="B8" s="39" t="s">
        <v>40</v>
      </c>
      <c r="C8" s="40" t="s">
        <v>41</v>
      </c>
      <c r="D8" s="31">
        <v>4</v>
      </c>
      <c r="E8" s="32">
        <v>2</v>
      </c>
      <c r="F8" s="32">
        <v>4</v>
      </c>
      <c r="G8" s="32">
        <v>2</v>
      </c>
      <c r="H8" s="32">
        <v>4</v>
      </c>
      <c r="I8" s="32">
        <v>2</v>
      </c>
      <c r="J8" s="32">
        <v>12</v>
      </c>
      <c r="K8" s="32">
        <v>8</v>
      </c>
      <c r="L8" s="32">
        <v>10</v>
      </c>
      <c r="M8" s="32">
        <v>8</v>
      </c>
      <c r="N8" s="32">
        <v>16</v>
      </c>
      <c r="O8" s="32">
        <v>8</v>
      </c>
      <c r="P8" s="32">
        <v>8</v>
      </c>
      <c r="Q8" s="32">
        <v>26</v>
      </c>
      <c r="R8" s="32">
        <v>8</v>
      </c>
      <c r="S8" s="32">
        <v>18</v>
      </c>
      <c r="T8" s="32">
        <v>10</v>
      </c>
      <c r="U8" s="32">
        <v>16</v>
      </c>
      <c r="V8" s="32">
        <v>10</v>
      </c>
      <c r="W8" s="32">
        <v>20</v>
      </c>
      <c r="X8" s="32">
        <v>10</v>
      </c>
      <c r="Y8" s="32">
        <v>18</v>
      </c>
      <c r="Z8" s="32">
        <v>8</v>
      </c>
      <c r="AA8" s="32">
        <v>8</v>
      </c>
      <c r="AB8" s="32">
        <v>8</v>
      </c>
      <c r="AC8" s="32">
        <v>8</v>
      </c>
      <c r="AD8" s="32">
        <v>16</v>
      </c>
      <c r="AE8" s="32">
        <v>8</v>
      </c>
      <c r="AF8" s="32">
        <v>8</v>
      </c>
      <c r="AG8" s="32">
        <v>4</v>
      </c>
      <c r="AH8" s="32">
        <v>8</v>
      </c>
      <c r="AI8" s="33">
        <v>4</v>
      </c>
      <c r="AJ8" s="34">
        <v>12</v>
      </c>
      <c r="AK8" s="78">
        <v>8</v>
      </c>
      <c r="AL8" s="35"/>
      <c r="AM8" s="35"/>
      <c r="AN8" s="36">
        <f t="shared" si="0"/>
        <v>116</v>
      </c>
      <c r="AO8" s="36">
        <f t="shared" si="0"/>
        <v>58</v>
      </c>
      <c r="AP8" s="36">
        <f t="shared" si="1"/>
        <v>64</v>
      </c>
      <c r="AQ8" s="37">
        <f t="shared" si="2"/>
        <v>36</v>
      </c>
    </row>
    <row r="9" spans="1:43" ht="16" thickBot="1" x14ac:dyDescent="0.35">
      <c r="A9" s="38" t="s">
        <v>28</v>
      </c>
      <c r="B9" s="39" t="s">
        <v>31</v>
      </c>
      <c r="C9" s="40" t="s">
        <v>42</v>
      </c>
      <c r="D9" s="31">
        <v>4</v>
      </c>
      <c r="E9" s="32">
        <v>4</v>
      </c>
      <c r="F9" s="32">
        <v>4</v>
      </c>
      <c r="G9" s="32">
        <v>2</v>
      </c>
      <c r="H9" s="32">
        <v>4</v>
      </c>
      <c r="I9" s="32">
        <v>3</v>
      </c>
      <c r="J9" s="32">
        <v>14</v>
      </c>
      <c r="K9" s="32">
        <v>6</v>
      </c>
      <c r="L9" s="32">
        <v>12</v>
      </c>
      <c r="M9" s="32">
        <v>6</v>
      </c>
      <c r="N9" s="32">
        <v>10</v>
      </c>
      <c r="O9" s="32">
        <v>6</v>
      </c>
      <c r="P9" s="32">
        <v>8</v>
      </c>
      <c r="Q9" s="32">
        <v>12</v>
      </c>
      <c r="R9" s="32">
        <v>8</v>
      </c>
      <c r="S9" s="32">
        <v>12</v>
      </c>
      <c r="T9" s="32">
        <v>8</v>
      </c>
      <c r="U9" s="32">
        <v>8</v>
      </c>
      <c r="V9" s="32">
        <v>4</v>
      </c>
      <c r="W9" s="32">
        <v>8</v>
      </c>
      <c r="X9" s="32">
        <v>4</v>
      </c>
      <c r="Y9" s="32">
        <v>12</v>
      </c>
      <c r="Z9" s="32">
        <v>8</v>
      </c>
      <c r="AA9" s="32">
        <v>8</v>
      </c>
      <c r="AB9" s="32">
        <v>8</v>
      </c>
      <c r="AC9" s="32">
        <v>4</v>
      </c>
      <c r="AD9" s="32">
        <v>8</v>
      </c>
      <c r="AE9" s="32">
        <v>4</v>
      </c>
      <c r="AF9" s="32">
        <v>8</v>
      </c>
      <c r="AG9" s="32">
        <v>4</v>
      </c>
      <c r="AH9" s="32">
        <v>8</v>
      </c>
      <c r="AI9" s="33">
        <v>4</v>
      </c>
      <c r="AJ9" s="34">
        <v>8</v>
      </c>
      <c r="AK9" s="78">
        <v>6</v>
      </c>
      <c r="AL9" s="35"/>
      <c r="AM9" s="35"/>
      <c r="AN9" s="36">
        <f t="shared" si="0"/>
        <v>74</v>
      </c>
      <c r="AO9" s="36">
        <f t="shared" si="0"/>
        <v>46</v>
      </c>
      <c r="AP9" s="36">
        <f t="shared" si="1"/>
        <v>46</v>
      </c>
      <c r="AQ9" s="37">
        <f t="shared" si="2"/>
        <v>18</v>
      </c>
    </row>
    <row r="10" spans="1:43" ht="16" thickBot="1" x14ac:dyDescent="0.35">
      <c r="A10" s="38" t="s">
        <v>28</v>
      </c>
      <c r="B10" s="39" t="s">
        <v>31</v>
      </c>
      <c r="C10" s="40" t="s">
        <v>43</v>
      </c>
      <c r="D10" s="31">
        <v>4</v>
      </c>
      <c r="E10" s="32">
        <v>2</v>
      </c>
      <c r="F10" s="32">
        <v>4</v>
      </c>
      <c r="G10" s="32">
        <v>2</v>
      </c>
      <c r="H10" s="32">
        <v>4</v>
      </c>
      <c r="I10" s="32">
        <v>2</v>
      </c>
      <c r="J10" s="32">
        <v>12</v>
      </c>
      <c r="K10" s="32">
        <v>8</v>
      </c>
      <c r="L10" s="32">
        <v>10</v>
      </c>
      <c r="M10" s="32">
        <v>8</v>
      </c>
      <c r="N10" s="32">
        <v>16</v>
      </c>
      <c r="O10" s="32">
        <v>8</v>
      </c>
      <c r="P10" s="32">
        <v>8</v>
      </c>
      <c r="Q10" s="32">
        <v>26</v>
      </c>
      <c r="R10" s="32">
        <v>8</v>
      </c>
      <c r="S10" s="32">
        <v>18</v>
      </c>
      <c r="T10" s="32">
        <v>10</v>
      </c>
      <c r="U10" s="32">
        <v>16</v>
      </c>
      <c r="V10" s="32">
        <v>10</v>
      </c>
      <c r="W10" s="32">
        <v>20</v>
      </c>
      <c r="X10" s="32">
        <v>10</v>
      </c>
      <c r="Y10" s="32">
        <v>18</v>
      </c>
      <c r="Z10" s="32">
        <v>8</v>
      </c>
      <c r="AA10" s="32">
        <v>8</v>
      </c>
      <c r="AB10" s="32">
        <v>8</v>
      </c>
      <c r="AC10" s="32">
        <v>8</v>
      </c>
      <c r="AD10" s="32">
        <v>16</v>
      </c>
      <c r="AE10" s="32">
        <v>8</v>
      </c>
      <c r="AF10" s="32">
        <v>8</v>
      </c>
      <c r="AG10" s="32">
        <v>4</v>
      </c>
      <c r="AH10" s="32">
        <v>8</v>
      </c>
      <c r="AI10" s="33">
        <v>4</v>
      </c>
      <c r="AJ10" s="34">
        <v>12</v>
      </c>
      <c r="AK10" s="78">
        <v>8</v>
      </c>
      <c r="AL10" s="35"/>
      <c r="AM10" s="35"/>
      <c r="AN10" s="36">
        <f t="shared" si="0"/>
        <v>116</v>
      </c>
      <c r="AO10" s="36">
        <f t="shared" si="0"/>
        <v>58</v>
      </c>
      <c r="AP10" s="36">
        <f t="shared" si="1"/>
        <v>64</v>
      </c>
      <c r="AQ10" s="37">
        <f t="shared" si="2"/>
        <v>36</v>
      </c>
    </row>
    <row r="11" spans="1:43" ht="16" thickBot="1" x14ac:dyDescent="0.35">
      <c r="A11" s="38" t="s">
        <v>28</v>
      </c>
      <c r="B11" s="39" t="s">
        <v>31</v>
      </c>
      <c r="C11" s="40" t="s">
        <v>44</v>
      </c>
      <c r="D11" s="41">
        <v>4</v>
      </c>
      <c r="E11" s="42">
        <v>4</v>
      </c>
      <c r="F11" s="42">
        <v>4</v>
      </c>
      <c r="G11" s="42">
        <v>2</v>
      </c>
      <c r="H11" s="42">
        <v>4</v>
      </c>
      <c r="I11" s="42">
        <v>3</v>
      </c>
      <c r="J11" s="42">
        <v>14</v>
      </c>
      <c r="K11" s="42">
        <v>6</v>
      </c>
      <c r="L11" s="42">
        <v>12</v>
      </c>
      <c r="M11" s="42">
        <v>6</v>
      </c>
      <c r="N11" s="42">
        <v>10</v>
      </c>
      <c r="O11" s="42">
        <v>6</v>
      </c>
      <c r="P11" s="42">
        <v>8</v>
      </c>
      <c r="Q11" s="42">
        <v>12</v>
      </c>
      <c r="R11" s="42">
        <v>8</v>
      </c>
      <c r="S11" s="42">
        <v>12</v>
      </c>
      <c r="T11" s="42">
        <v>8</v>
      </c>
      <c r="U11" s="42">
        <v>8</v>
      </c>
      <c r="V11" s="42">
        <v>4</v>
      </c>
      <c r="W11" s="42">
        <v>8</v>
      </c>
      <c r="X11" s="42">
        <v>4</v>
      </c>
      <c r="Y11" s="42">
        <v>12</v>
      </c>
      <c r="Z11" s="42">
        <v>8</v>
      </c>
      <c r="AA11" s="42">
        <v>8</v>
      </c>
      <c r="AB11" s="42">
        <v>8</v>
      </c>
      <c r="AC11" s="42">
        <v>4</v>
      </c>
      <c r="AD11" s="42">
        <v>8</v>
      </c>
      <c r="AE11" s="42">
        <v>4</v>
      </c>
      <c r="AF11" s="42">
        <v>8</v>
      </c>
      <c r="AG11" s="42">
        <v>4</v>
      </c>
      <c r="AH11" s="42">
        <v>8</v>
      </c>
      <c r="AI11" s="43">
        <v>4</v>
      </c>
      <c r="AJ11" s="44">
        <v>8</v>
      </c>
      <c r="AK11" s="79">
        <v>6</v>
      </c>
      <c r="AL11" s="35"/>
      <c r="AM11" s="35"/>
      <c r="AN11" s="36">
        <f t="shared" si="0"/>
        <v>74</v>
      </c>
      <c r="AO11" s="36">
        <f t="shared" si="0"/>
        <v>46</v>
      </c>
      <c r="AP11" s="36">
        <f t="shared" si="1"/>
        <v>46</v>
      </c>
      <c r="AQ11" s="37">
        <f t="shared" si="2"/>
        <v>18</v>
      </c>
    </row>
    <row r="12" spans="1:43" ht="16" thickBot="1" x14ac:dyDescent="0.35">
      <c r="A12" s="38" t="s">
        <v>28</v>
      </c>
      <c r="B12" s="39" t="s">
        <v>31</v>
      </c>
      <c r="C12" s="40" t="s">
        <v>45</v>
      </c>
      <c r="D12" s="41">
        <v>4</v>
      </c>
      <c r="E12" s="42">
        <v>4</v>
      </c>
      <c r="F12" s="42">
        <v>4</v>
      </c>
      <c r="G12" s="42">
        <v>4</v>
      </c>
      <c r="H12" s="42">
        <v>6</v>
      </c>
      <c r="I12" s="42">
        <v>4</v>
      </c>
      <c r="J12" s="42">
        <v>14</v>
      </c>
      <c r="K12" s="42">
        <v>6</v>
      </c>
      <c r="L12" s="42">
        <v>18</v>
      </c>
      <c r="M12" s="42">
        <v>8</v>
      </c>
      <c r="N12" s="42">
        <v>24</v>
      </c>
      <c r="O12" s="42">
        <v>12</v>
      </c>
      <c r="P12" s="42">
        <v>8</v>
      </c>
      <c r="Q12" s="42">
        <v>32</v>
      </c>
      <c r="R12" s="42">
        <v>10</v>
      </c>
      <c r="S12" s="42">
        <v>30</v>
      </c>
      <c r="T12" s="42">
        <v>10</v>
      </c>
      <c r="U12" s="42">
        <v>22</v>
      </c>
      <c r="V12" s="42">
        <v>10</v>
      </c>
      <c r="W12" s="42">
        <v>14</v>
      </c>
      <c r="X12" s="42">
        <v>4</v>
      </c>
      <c r="Y12" s="42">
        <v>32</v>
      </c>
      <c r="Z12" s="42">
        <v>10</v>
      </c>
      <c r="AA12" s="42">
        <v>8</v>
      </c>
      <c r="AB12" s="42">
        <v>8</v>
      </c>
      <c r="AC12" s="42">
        <v>8</v>
      </c>
      <c r="AD12" s="42">
        <v>20</v>
      </c>
      <c r="AE12" s="42">
        <v>8</v>
      </c>
      <c r="AF12" s="42">
        <v>10</v>
      </c>
      <c r="AG12" s="42">
        <v>6</v>
      </c>
      <c r="AH12" s="42">
        <v>8</v>
      </c>
      <c r="AI12" s="43">
        <v>6</v>
      </c>
      <c r="AJ12" s="44">
        <v>12</v>
      </c>
      <c r="AK12" s="79">
        <v>8</v>
      </c>
      <c r="AL12" s="35"/>
      <c r="AM12" s="35"/>
      <c r="AN12" s="36">
        <f t="shared" si="0"/>
        <v>168</v>
      </c>
      <c r="AO12" s="36">
        <f t="shared" si="0"/>
        <v>66</v>
      </c>
      <c r="AP12" s="36">
        <f t="shared" si="1"/>
        <v>66</v>
      </c>
      <c r="AQ12" s="37">
        <f t="shared" si="2"/>
        <v>28</v>
      </c>
    </row>
    <row r="13" spans="1:43" ht="16" thickBot="1" x14ac:dyDescent="0.35">
      <c r="A13" s="38" t="s">
        <v>28</v>
      </c>
      <c r="B13" s="39" t="s">
        <v>29</v>
      </c>
      <c r="C13" s="40" t="s">
        <v>46</v>
      </c>
      <c r="D13" s="41">
        <v>5</v>
      </c>
      <c r="E13" s="42">
        <v>3</v>
      </c>
      <c r="F13" s="42">
        <v>5</v>
      </c>
      <c r="G13" s="42">
        <v>3</v>
      </c>
      <c r="H13" s="42">
        <v>5</v>
      </c>
      <c r="I13" s="42">
        <v>3</v>
      </c>
      <c r="J13" s="42">
        <v>0</v>
      </c>
      <c r="K13" s="42">
        <v>0</v>
      </c>
      <c r="L13" s="42">
        <v>6</v>
      </c>
      <c r="M13" s="42">
        <v>4</v>
      </c>
      <c r="N13" s="42">
        <v>12</v>
      </c>
      <c r="O13" s="42">
        <v>8</v>
      </c>
      <c r="P13" s="42">
        <v>0</v>
      </c>
      <c r="Q13" s="42">
        <v>12</v>
      </c>
      <c r="R13" s="42">
        <v>8</v>
      </c>
      <c r="S13" s="42">
        <v>12</v>
      </c>
      <c r="T13" s="42">
        <v>8</v>
      </c>
      <c r="U13" s="42">
        <v>0</v>
      </c>
      <c r="V13" s="42">
        <v>0</v>
      </c>
      <c r="W13" s="42">
        <v>0</v>
      </c>
      <c r="X13" s="42">
        <v>0</v>
      </c>
      <c r="Y13" s="42">
        <v>12</v>
      </c>
      <c r="Z13" s="42">
        <v>8</v>
      </c>
      <c r="AA13" s="42">
        <v>0</v>
      </c>
      <c r="AB13" s="42">
        <v>0</v>
      </c>
      <c r="AC13" s="42">
        <v>0</v>
      </c>
      <c r="AD13" s="42">
        <v>12</v>
      </c>
      <c r="AE13" s="42">
        <v>8</v>
      </c>
      <c r="AF13" s="42">
        <v>8</v>
      </c>
      <c r="AG13" s="42">
        <v>6</v>
      </c>
      <c r="AH13" s="42">
        <v>8</v>
      </c>
      <c r="AI13" s="43">
        <v>6</v>
      </c>
      <c r="AJ13" s="44">
        <v>0</v>
      </c>
      <c r="AK13" s="79">
        <v>0</v>
      </c>
      <c r="AL13" s="35"/>
      <c r="AM13" s="35"/>
      <c r="AN13" s="36">
        <f t="shared" si="0"/>
        <v>66</v>
      </c>
      <c r="AO13" s="36">
        <f t="shared" si="0"/>
        <v>44</v>
      </c>
      <c r="AP13" s="36">
        <f t="shared" si="1"/>
        <v>0</v>
      </c>
      <c r="AQ13" s="37">
        <f t="shared" si="2"/>
        <v>0</v>
      </c>
    </row>
    <row r="14" spans="1:43" ht="16" thickBot="1" x14ac:dyDescent="0.35">
      <c r="A14" s="38" t="s">
        <v>28</v>
      </c>
      <c r="B14" s="39" t="s">
        <v>29</v>
      </c>
      <c r="C14" s="40" t="s">
        <v>47</v>
      </c>
      <c r="D14" s="41">
        <v>4</v>
      </c>
      <c r="E14" s="42">
        <v>4</v>
      </c>
      <c r="F14" s="42">
        <v>4</v>
      </c>
      <c r="G14" s="42">
        <v>4</v>
      </c>
      <c r="H14" s="42">
        <v>6</v>
      </c>
      <c r="I14" s="42">
        <v>4</v>
      </c>
      <c r="J14" s="42">
        <v>14</v>
      </c>
      <c r="K14" s="42">
        <v>6</v>
      </c>
      <c r="L14" s="42">
        <v>16</v>
      </c>
      <c r="M14" s="42">
        <v>8</v>
      </c>
      <c r="N14" s="42">
        <v>28</v>
      </c>
      <c r="O14" s="42">
        <v>12</v>
      </c>
      <c r="P14" s="42">
        <v>8</v>
      </c>
      <c r="Q14" s="42">
        <v>28</v>
      </c>
      <c r="R14" s="42">
        <v>10</v>
      </c>
      <c r="S14" s="42">
        <v>24</v>
      </c>
      <c r="T14" s="42">
        <v>12</v>
      </c>
      <c r="U14" s="42">
        <v>20</v>
      </c>
      <c r="V14" s="42">
        <v>10</v>
      </c>
      <c r="W14" s="42">
        <v>20</v>
      </c>
      <c r="X14" s="42">
        <v>4</v>
      </c>
      <c r="Y14" s="42">
        <v>24</v>
      </c>
      <c r="Z14" s="42">
        <v>10</v>
      </c>
      <c r="AA14" s="42">
        <v>8</v>
      </c>
      <c r="AB14" s="42">
        <v>14</v>
      </c>
      <c r="AC14" s="42">
        <v>8</v>
      </c>
      <c r="AD14" s="42">
        <v>20</v>
      </c>
      <c r="AE14" s="42">
        <v>10</v>
      </c>
      <c r="AF14" s="42">
        <v>8</v>
      </c>
      <c r="AG14" s="42">
        <v>8</v>
      </c>
      <c r="AH14" s="42">
        <v>8</v>
      </c>
      <c r="AI14" s="43">
        <v>6</v>
      </c>
      <c r="AJ14" s="44">
        <v>12</v>
      </c>
      <c r="AK14" s="79">
        <v>8</v>
      </c>
      <c r="AL14" s="35"/>
      <c r="AM14" s="35"/>
      <c r="AN14" s="36">
        <f t="shared" si="0"/>
        <v>152</v>
      </c>
      <c r="AO14" s="36">
        <f t="shared" si="0"/>
        <v>70</v>
      </c>
      <c r="AP14" s="36">
        <f t="shared" si="1"/>
        <v>70</v>
      </c>
      <c r="AQ14" s="37">
        <f t="shared" si="2"/>
        <v>28</v>
      </c>
    </row>
    <row r="15" spans="1:43" ht="16" thickBot="1" x14ac:dyDescent="0.35">
      <c r="A15" s="38" t="s">
        <v>28</v>
      </c>
      <c r="B15" s="39" t="s">
        <v>36</v>
      </c>
      <c r="C15" s="40" t="s">
        <v>48</v>
      </c>
      <c r="D15" s="41">
        <v>4</v>
      </c>
      <c r="E15" s="42">
        <v>4</v>
      </c>
      <c r="F15" s="42">
        <v>4</v>
      </c>
      <c r="G15" s="42">
        <v>4</v>
      </c>
      <c r="H15" s="42">
        <v>6</v>
      </c>
      <c r="I15" s="42">
        <v>4</v>
      </c>
      <c r="J15" s="42">
        <v>12</v>
      </c>
      <c r="K15" s="42">
        <v>6</v>
      </c>
      <c r="L15" s="42">
        <v>16</v>
      </c>
      <c r="M15" s="42">
        <v>6</v>
      </c>
      <c r="N15" s="42">
        <v>18</v>
      </c>
      <c r="O15" s="42">
        <v>10</v>
      </c>
      <c r="P15" s="42">
        <v>8</v>
      </c>
      <c r="Q15" s="42">
        <v>22</v>
      </c>
      <c r="R15" s="42">
        <v>10</v>
      </c>
      <c r="S15" s="42">
        <v>22</v>
      </c>
      <c r="T15" s="42">
        <v>10</v>
      </c>
      <c r="U15" s="42">
        <v>12</v>
      </c>
      <c r="V15" s="42">
        <v>10</v>
      </c>
      <c r="W15" s="42">
        <v>6</v>
      </c>
      <c r="X15" s="42">
        <v>4</v>
      </c>
      <c r="Y15" s="42">
        <v>20</v>
      </c>
      <c r="Z15" s="42">
        <v>10</v>
      </c>
      <c r="AA15" s="42">
        <v>8</v>
      </c>
      <c r="AB15" s="42">
        <v>14</v>
      </c>
      <c r="AC15" s="42">
        <v>8</v>
      </c>
      <c r="AD15" s="42">
        <v>12</v>
      </c>
      <c r="AE15" s="42">
        <v>8</v>
      </c>
      <c r="AF15" s="42">
        <v>8</v>
      </c>
      <c r="AG15" s="42">
        <v>8</v>
      </c>
      <c r="AH15" s="42">
        <v>8</v>
      </c>
      <c r="AI15" s="43">
        <v>4</v>
      </c>
      <c r="AJ15" s="44">
        <v>8</v>
      </c>
      <c r="AK15" s="79">
        <v>6</v>
      </c>
      <c r="AL15" s="35"/>
      <c r="AM15" s="35"/>
      <c r="AN15" s="36">
        <f t="shared" si="0"/>
        <v>118</v>
      </c>
      <c r="AO15" s="36">
        <f t="shared" si="0"/>
        <v>60</v>
      </c>
      <c r="AP15" s="36">
        <f t="shared" si="1"/>
        <v>46</v>
      </c>
      <c r="AQ15" s="37">
        <f t="shared" si="2"/>
        <v>28</v>
      </c>
    </row>
    <row r="16" spans="1:43" ht="16" thickBot="1" x14ac:dyDescent="0.35">
      <c r="A16" s="38" t="s">
        <v>28</v>
      </c>
      <c r="B16" s="39" t="s">
        <v>49</v>
      </c>
      <c r="C16" s="40" t="s">
        <v>50</v>
      </c>
      <c r="D16" s="41">
        <v>4</v>
      </c>
      <c r="E16" s="42">
        <v>4</v>
      </c>
      <c r="F16" s="42">
        <v>4</v>
      </c>
      <c r="G16" s="42">
        <v>4</v>
      </c>
      <c r="H16" s="42">
        <v>6</v>
      </c>
      <c r="I16" s="42">
        <v>4</v>
      </c>
      <c r="J16" s="42">
        <v>10</v>
      </c>
      <c r="K16" s="42">
        <v>6</v>
      </c>
      <c r="L16" s="42">
        <v>6</v>
      </c>
      <c r="M16" s="42">
        <v>6</v>
      </c>
      <c r="N16" s="42">
        <v>12</v>
      </c>
      <c r="O16" s="42">
        <v>6</v>
      </c>
      <c r="P16" s="42">
        <v>4</v>
      </c>
      <c r="Q16" s="42">
        <v>18</v>
      </c>
      <c r="R16" s="42">
        <v>10</v>
      </c>
      <c r="S16" s="42">
        <v>18</v>
      </c>
      <c r="T16" s="42">
        <v>10</v>
      </c>
      <c r="U16" s="42">
        <v>10</v>
      </c>
      <c r="V16" s="42">
        <v>10</v>
      </c>
      <c r="W16" s="42">
        <v>6</v>
      </c>
      <c r="X16" s="42">
        <v>4</v>
      </c>
      <c r="Y16" s="42">
        <v>18</v>
      </c>
      <c r="Z16" s="42">
        <v>10</v>
      </c>
      <c r="AA16" s="42">
        <v>8</v>
      </c>
      <c r="AB16" s="42">
        <v>14</v>
      </c>
      <c r="AC16" s="42">
        <v>6</v>
      </c>
      <c r="AD16" s="42">
        <v>8</v>
      </c>
      <c r="AE16" s="42">
        <v>6</v>
      </c>
      <c r="AF16" s="42">
        <v>8</v>
      </c>
      <c r="AG16" s="42">
        <v>4</v>
      </c>
      <c r="AH16" s="42">
        <v>8</v>
      </c>
      <c r="AI16" s="43">
        <v>4</v>
      </c>
      <c r="AJ16" s="44">
        <v>10</v>
      </c>
      <c r="AK16" s="79">
        <v>6</v>
      </c>
      <c r="AL16" s="35"/>
      <c r="AM16" s="35"/>
      <c r="AN16" s="36">
        <f t="shared" si="0"/>
        <v>90</v>
      </c>
      <c r="AO16" s="36">
        <f t="shared" si="0"/>
        <v>54</v>
      </c>
      <c r="AP16" s="36">
        <f t="shared" si="1"/>
        <v>38</v>
      </c>
      <c r="AQ16" s="37">
        <f t="shared" si="2"/>
        <v>26</v>
      </c>
    </row>
    <row r="17" spans="1:43" ht="16" thickBot="1" x14ac:dyDescent="0.35">
      <c r="A17" s="38" t="s">
        <v>28</v>
      </c>
      <c r="B17" s="39" t="s">
        <v>49</v>
      </c>
      <c r="C17" s="40" t="s">
        <v>51</v>
      </c>
      <c r="D17" s="41">
        <v>2</v>
      </c>
      <c r="E17" s="42">
        <v>2</v>
      </c>
      <c r="F17" s="42">
        <v>2</v>
      </c>
      <c r="G17" s="42">
        <v>2</v>
      </c>
      <c r="H17" s="42">
        <v>4</v>
      </c>
      <c r="I17" s="42">
        <v>2</v>
      </c>
      <c r="J17" s="42">
        <v>2</v>
      </c>
      <c r="K17" s="42">
        <v>2</v>
      </c>
      <c r="L17" s="42">
        <v>4</v>
      </c>
      <c r="M17" s="42">
        <v>2</v>
      </c>
      <c r="N17" s="42">
        <v>6</v>
      </c>
      <c r="O17" s="42">
        <v>4</v>
      </c>
      <c r="P17" s="42">
        <v>2</v>
      </c>
      <c r="Q17" s="42">
        <v>8</v>
      </c>
      <c r="R17" s="42">
        <v>4</v>
      </c>
      <c r="S17" s="42">
        <v>8</v>
      </c>
      <c r="T17" s="42">
        <v>4</v>
      </c>
      <c r="U17" s="42">
        <v>6</v>
      </c>
      <c r="V17" s="42">
        <v>4</v>
      </c>
      <c r="W17" s="42">
        <v>2</v>
      </c>
      <c r="X17" s="42">
        <v>2</v>
      </c>
      <c r="Y17" s="42">
        <v>8</v>
      </c>
      <c r="Z17" s="42">
        <v>4</v>
      </c>
      <c r="AA17" s="42">
        <v>2</v>
      </c>
      <c r="AB17" s="42">
        <v>2</v>
      </c>
      <c r="AC17" s="42">
        <v>2</v>
      </c>
      <c r="AD17" s="42">
        <v>4</v>
      </c>
      <c r="AE17" s="42">
        <v>2</v>
      </c>
      <c r="AF17" s="42">
        <v>4</v>
      </c>
      <c r="AG17" s="42">
        <v>2</v>
      </c>
      <c r="AH17" s="42">
        <v>4</v>
      </c>
      <c r="AI17" s="43">
        <v>2</v>
      </c>
      <c r="AJ17" s="44">
        <v>4</v>
      </c>
      <c r="AK17" s="79">
        <v>2</v>
      </c>
      <c r="AL17" s="35"/>
      <c r="AM17" s="35"/>
      <c r="AN17" s="36">
        <f t="shared" si="0"/>
        <v>42</v>
      </c>
      <c r="AO17" s="36">
        <f t="shared" si="0"/>
        <v>22</v>
      </c>
      <c r="AP17" s="36">
        <f t="shared" si="1"/>
        <v>14</v>
      </c>
      <c r="AQ17" s="37">
        <f t="shared" si="2"/>
        <v>10</v>
      </c>
    </row>
    <row r="18" spans="1:43" ht="16" thickBot="1" x14ac:dyDescent="0.35">
      <c r="A18" s="38" t="s">
        <v>28</v>
      </c>
      <c r="B18" s="39" t="s">
        <v>49</v>
      </c>
      <c r="C18" s="40" t="s">
        <v>52</v>
      </c>
      <c r="D18" s="41">
        <v>4</v>
      </c>
      <c r="E18" s="42">
        <v>4</v>
      </c>
      <c r="F18" s="42">
        <v>4</v>
      </c>
      <c r="G18" s="42">
        <v>4</v>
      </c>
      <c r="H18" s="42">
        <v>6</v>
      </c>
      <c r="I18" s="42">
        <v>4</v>
      </c>
      <c r="J18" s="42">
        <v>10</v>
      </c>
      <c r="K18" s="42">
        <v>6</v>
      </c>
      <c r="L18" s="42">
        <v>12</v>
      </c>
      <c r="M18" s="42">
        <v>6</v>
      </c>
      <c r="N18" s="42">
        <v>16</v>
      </c>
      <c r="O18" s="42">
        <v>8</v>
      </c>
      <c r="P18" s="42">
        <v>4</v>
      </c>
      <c r="Q18" s="42">
        <v>24</v>
      </c>
      <c r="R18" s="42">
        <v>10</v>
      </c>
      <c r="S18" s="42">
        <v>24</v>
      </c>
      <c r="T18" s="42">
        <v>10</v>
      </c>
      <c r="U18" s="42">
        <v>12</v>
      </c>
      <c r="V18" s="42">
        <v>6</v>
      </c>
      <c r="W18" s="42">
        <v>10</v>
      </c>
      <c r="X18" s="42">
        <v>4</v>
      </c>
      <c r="Y18" s="42">
        <v>26</v>
      </c>
      <c r="Z18" s="42">
        <v>10</v>
      </c>
      <c r="AA18" s="42">
        <v>8</v>
      </c>
      <c r="AB18" s="42">
        <v>14</v>
      </c>
      <c r="AC18" s="42">
        <v>6</v>
      </c>
      <c r="AD18" s="42">
        <v>12</v>
      </c>
      <c r="AE18" s="42">
        <v>6</v>
      </c>
      <c r="AF18" s="42">
        <v>8</v>
      </c>
      <c r="AG18" s="42">
        <v>6</v>
      </c>
      <c r="AH18" s="42">
        <v>6</v>
      </c>
      <c r="AI18" s="43">
        <v>2</v>
      </c>
      <c r="AJ18" s="44">
        <v>10</v>
      </c>
      <c r="AK18" s="79">
        <v>6</v>
      </c>
      <c r="AL18" s="35"/>
      <c r="AM18" s="35"/>
      <c r="AN18" s="36">
        <f t="shared" si="0"/>
        <v>124</v>
      </c>
      <c r="AO18" s="36">
        <f t="shared" si="0"/>
        <v>56</v>
      </c>
      <c r="AP18" s="36">
        <f t="shared" si="1"/>
        <v>44</v>
      </c>
      <c r="AQ18" s="37">
        <f t="shared" si="2"/>
        <v>22</v>
      </c>
    </row>
    <row r="19" spans="1:43" ht="16" thickBot="1" x14ac:dyDescent="0.35">
      <c r="A19" s="38" t="s">
        <v>28</v>
      </c>
      <c r="B19" s="39" t="s">
        <v>49</v>
      </c>
      <c r="C19" s="40" t="s">
        <v>53</v>
      </c>
      <c r="D19" s="41">
        <v>4</v>
      </c>
      <c r="E19" s="42">
        <v>4</v>
      </c>
      <c r="F19" s="42">
        <v>4</v>
      </c>
      <c r="G19" s="42">
        <v>4</v>
      </c>
      <c r="H19" s="42">
        <v>6</v>
      </c>
      <c r="I19" s="42">
        <v>4</v>
      </c>
      <c r="J19" s="42">
        <v>12</v>
      </c>
      <c r="K19" s="42">
        <v>8</v>
      </c>
      <c r="L19" s="42">
        <v>16</v>
      </c>
      <c r="M19" s="42">
        <v>8</v>
      </c>
      <c r="N19" s="42">
        <v>24</v>
      </c>
      <c r="O19" s="42">
        <v>10</v>
      </c>
      <c r="P19" s="42">
        <v>7</v>
      </c>
      <c r="Q19" s="42">
        <v>32</v>
      </c>
      <c r="R19" s="42">
        <v>12</v>
      </c>
      <c r="S19" s="42">
        <v>30</v>
      </c>
      <c r="T19" s="42">
        <v>12</v>
      </c>
      <c r="U19" s="42">
        <v>20</v>
      </c>
      <c r="V19" s="42">
        <v>10</v>
      </c>
      <c r="W19" s="42">
        <v>16</v>
      </c>
      <c r="X19" s="42">
        <v>4</v>
      </c>
      <c r="Y19" s="42">
        <v>34</v>
      </c>
      <c r="Z19" s="42">
        <v>12</v>
      </c>
      <c r="AA19" s="42">
        <v>8</v>
      </c>
      <c r="AB19" s="42">
        <v>8</v>
      </c>
      <c r="AC19" s="42">
        <v>8</v>
      </c>
      <c r="AD19" s="42">
        <v>12</v>
      </c>
      <c r="AE19" s="42">
        <v>8</v>
      </c>
      <c r="AF19" s="42">
        <v>10</v>
      </c>
      <c r="AG19" s="42">
        <v>8</v>
      </c>
      <c r="AH19" s="42">
        <v>8</v>
      </c>
      <c r="AI19" s="43">
        <v>4</v>
      </c>
      <c r="AJ19" s="44">
        <v>12</v>
      </c>
      <c r="AK19" s="79">
        <v>8</v>
      </c>
      <c r="AL19" s="35"/>
      <c r="AM19" s="35"/>
      <c r="AN19" s="36">
        <f t="shared" si="0"/>
        <v>160</v>
      </c>
      <c r="AO19" s="36">
        <f t="shared" si="0"/>
        <v>70</v>
      </c>
      <c r="AP19" s="36">
        <f t="shared" si="1"/>
        <v>63</v>
      </c>
      <c r="AQ19" s="37">
        <f t="shared" si="2"/>
        <v>30</v>
      </c>
    </row>
    <row r="20" spans="1:43" ht="16" thickBot="1" x14ac:dyDescent="0.35">
      <c r="A20" s="38" t="s">
        <v>28</v>
      </c>
      <c r="B20" s="39" t="s">
        <v>54</v>
      </c>
      <c r="C20" s="40" t="s">
        <v>184</v>
      </c>
      <c r="D20" s="41">
        <v>4</v>
      </c>
      <c r="E20" s="42">
        <v>4</v>
      </c>
      <c r="F20" s="42">
        <v>4</v>
      </c>
      <c r="G20" s="42">
        <v>4</v>
      </c>
      <c r="H20" s="42">
        <v>6</v>
      </c>
      <c r="I20" s="42">
        <v>4</v>
      </c>
      <c r="J20" s="42">
        <v>12</v>
      </c>
      <c r="K20" s="42">
        <v>8</v>
      </c>
      <c r="L20" s="42">
        <v>22</v>
      </c>
      <c r="M20" s="42">
        <v>8</v>
      </c>
      <c r="N20" s="42">
        <v>30</v>
      </c>
      <c r="O20" s="42">
        <v>10</v>
      </c>
      <c r="P20" s="42">
        <v>7</v>
      </c>
      <c r="Q20" s="42">
        <v>34</v>
      </c>
      <c r="R20" s="42">
        <v>10</v>
      </c>
      <c r="S20" s="42">
        <v>36</v>
      </c>
      <c r="T20" s="42">
        <v>10</v>
      </c>
      <c r="U20" s="42">
        <v>20</v>
      </c>
      <c r="V20" s="42">
        <v>10</v>
      </c>
      <c r="W20" s="42">
        <v>16</v>
      </c>
      <c r="X20" s="42">
        <v>4</v>
      </c>
      <c r="Y20" s="42">
        <v>34</v>
      </c>
      <c r="Z20" s="42">
        <v>10</v>
      </c>
      <c r="AA20" s="42">
        <v>10</v>
      </c>
      <c r="AB20" s="42">
        <v>8</v>
      </c>
      <c r="AC20" s="42">
        <v>8</v>
      </c>
      <c r="AD20" s="42">
        <v>12</v>
      </c>
      <c r="AE20" s="42">
        <v>8</v>
      </c>
      <c r="AF20" s="42">
        <v>10</v>
      </c>
      <c r="AG20" s="42">
        <v>8</v>
      </c>
      <c r="AH20" s="42">
        <v>8</v>
      </c>
      <c r="AI20" s="43">
        <v>4</v>
      </c>
      <c r="AJ20" s="44">
        <v>16</v>
      </c>
      <c r="AK20" s="79">
        <v>8</v>
      </c>
      <c r="AL20" s="35"/>
      <c r="AM20" s="35"/>
      <c r="AN20" s="36">
        <f t="shared" si="0"/>
        <v>184</v>
      </c>
      <c r="AO20" s="36">
        <f t="shared" si="0"/>
        <v>64</v>
      </c>
      <c r="AP20" s="36">
        <f t="shared" si="1"/>
        <v>65</v>
      </c>
      <c r="AQ20" s="37">
        <f t="shared" si="2"/>
        <v>30</v>
      </c>
    </row>
    <row r="21" spans="1:43" ht="16" thickBot="1" x14ac:dyDescent="0.35">
      <c r="A21" s="38" t="s">
        <v>28</v>
      </c>
      <c r="B21" s="39" t="s">
        <v>54</v>
      </c>
      <c r="C21" s="40" t="s">
        <v>185</v>
      </c>
      <c r="D21" s="41">
        <v>4</v>
      </c>
      <c r="E21" s="42">
        <v>4</v>
      </c>
      <c r="F21" s="42">
        <v>4</v>
      </c>
      <c r="G21" s="42">
        <v>4</v>
      </c>
      <c r="H21" s="42">
        <v>6</v>
      </c>
      <c r="I21" s="42">
        <v>4</v>
      </c>
      <c r="J21" s="42">
        <v>12</v>
      </c>
      <c r="K21" s="42">
        <v>8</v>
      </c>
      <c r="L21" s="42">
        <v>22</v>
      </c>
      <c r="M21" s="42">
        <v>8</v>
      </c>
      <c r="N21" s="42">
        <v>30</v>
      </c>
      <c r="O21" s="42">
        <v>10</v>
      </c>
      <c r="P21" s="42">
        <v>7</v>
      </c>
      <c r="Q21" s="42">
        <v>34</v>
      </c>
      <c r="R21" s="42">
        <v>12</v>
      </c>
      <c r="S21" s="42">
        <v>36</v>
      </c>
      <c r="T21" s="42">
        <v>10</v>
      </c>
      <c r="U21" s="42">
        <v>20</v>
      </c>
      <c r="V21" s="42">
        <v>10</v>
      </c>
      <c r="W21" s="42">
        <v>16</v>
      </c>
      <c r="X21" s="42">
        <v>4</v>
      </c>
      <c r="Y21" s="42">
        <v>36</v>
      </c>
      <c r="Z21" s="42">
        <v>12</v>
      </c>
      <c r="AA21" s="42">
        <v>10</v>
      </c>
      <c r="AB21" s="42">
        <v>16</v>
      </c>
      <c r="AC21" s="42">
        <v>8</v>
      </c>
      <c r="AD21" s="42">
        <v>12</v>
      </c>
      <c r="AE21" s="42">
        <v>8</v>
      </c>
      <c r="AF21" s="42">
        <v>10</v>
      </c>
      <c r="AG21" s="42">
        <v>8</v>
      </c>
      <c r="AH21" s="42">
        <v>8</v>
      </c>
      <c r="AI21" s="43">
        <v>4</v>
      </c>
      <c r="AJ21" s="44">
        <v>16</v>
      </c>
      <c r="AK21" s="79">
        <v>8</v>
      </c>
      <c r="AL21" s="35"/>
      <c r="AM21" s="35"/>
      <c r="AN21" s="36">
        <f t="shared" si="0"/>
        <v>186</v>
      </c>
      <c r="AO21" s="36">
        <f t="shared" si="0"/>
        <v>68</v>
      </c>
      <c r="AP21" s="36">
        <f t="shared" si="1"/>
        <v>65</v>
      </c>
      <c r="AQ21" s="37">
        <f t="shared" si="2"/>
        <v>30</v>
      </c>
    </row>
    <row r="22" spans="1:43" ht="16" thickBot="1" x14ac:dyDescent="0.35">
      <c r="A22" s="38" t="s">
        <v>28</v>
      </c>
      <c r="B22" s="39" t="s">
        <v>36</v>
      </c>
      <c r="C22" s="40" t="s">
        <v>55</v>
      </c>
      <c r="D22" s="41">
        <v>4</v>
      </c>
      <c r="E22" s="42">
        <v>4</v>
      </c>
      <c r="F22" s="42">
        <v>4</v>
      </c>
      <c r="G22" s="42">
        <v>4</v>
      </c>
      <c r="H22" s="42">
        <v>6</v>
      </c>
      <c r="I22" s="42">
        <v>4</v>
      </c>
      <c r="J22" s="42">
        <v>12</v>
      </c>
      <c r="K22" s="42">
        <v>6</v>
      </c>
      <c r="L22" s="42">
        <v>20</v>
      </c>
      <c r="M22" s="42">
        <v>8</v>
      </c>
      <c r="N22" s="42">
        <v>24</v>
      </c>
      <c r="O22" s="42">
        <v>12</v>
      </c>
      <c r="P22" s="42">
        <v>8</v>
      </c>
      <c r="Q22" s="42">
        <v>20</v>
      </c>
      <c r="R22" s="42">
        <v>10</v>
      </c>
      <c r="S22" s="42">
        <v>22</v>
      </c>
      <c r="T22" s="42">
        <v>10</v>
      </c>
      <c r="U22" s="42">
        <v>18</v>
      </c>
      <c r="V22" s="42">
        <v>10</v>
      </c>
      <c r="W22" s="42">
        <v>9</v>
      </c>
      <c r="X22" s="42">
        <v>4</v>
      </c>
      <c r="Y22" s="42">
        <v>20</v>
      </c>
      <c r="Z22" s="42">
        <v>10</v>
      </c>
      <c r="AA22" s="42">
        <v>8</v>
      </c>
      <c r="AB22" s="42">
        <v>16</v>
      </c>
      <c r="AC22" s="42">
        <v>8</v>
      </c>
      <c r="AD22" s="42">
        <v>12</v>
      </c>
      <c r="AE22" s="42">
        <v>8</v>
      </c>
      <c r="AF22" s="42">
        <v>8</v>
      </c>
      <c r="AG22" s="42">
        <v>8</v>
      </c>
      <c r="AH22" s="42">
        <v>8</v>
      </c>
      <c r="AI22" s="43">
        <v>4</v>
      </c>
      <c r="AJ22" s="44">
        <v>8</v>
      </c>
      <c r="AK22" s="79">
        <v>6</v>
      </c>
      <c r="AL22" s="35"/>
      <c r="AM22" s="35"/>
      <c r="AN22" s="36">
        <f t="shared" si="0"/>
        <v>126</v>
      </c>
      <c r="AO22" s="36">
        <f t="shared" si="0"/>
        <v>64</v>
      </c>
      <c r="AP22" s="36">
        <f t="shared" si="1"/>
        <v>55</v>
      </c>
      <c r="AQ22" s="37">
        <f t="shared" si="2"/>
        <v>28</v>
      </c>
    </row>
    <row r="23" spans="1:43" ht="16" thickBot="1" x14ac:dyDescent="0.35">
      <c r="A23" s="38" t="s">
        <v>28</v>
      </c>
      <c r="B23" s="39" t="s">
        <v>49</v>
      </c>
      <c r="C23" s="40" t="s">
        <v>56</v>
      </c>
      <c r="D23" s="41">
        <v>4</v>
      </c>
      <c r="E23" s="42">
        <v>4</v>
      </c>
      <c r="F23" s="42">
        <v>4</v>
      </c>
      <c r="G23" s="42">
        <v>4</v>
      </c>
      <c r="H23" s="42">
        <v>6</v>
      </c>
      <c r="I23" s="42">
        <v>4</v>
      </c>
      <c r="J23" s="42">
        <v>14</v>
      </c>
      <c r="K23" s="42">
        <v>8</v>
      </c>
      <c r="L23" s="42">
        <v>24</v>
      </c>
      <c r="M23" s="42">
        <v>8</v>
      </c>
      <c r="N23" s="42">
        <v>30</v>
      </c>
      <c r="O23" s="42">
        <v>12</v>
      </c>
      <c r="P23" s="42">
        <v>8</v>
      </c>
      <c r="Q23" s="42">
        <v>26</v>
      </c>
      <c r="R23" s="42">
        <v>12</v>
      </c>
      <c r="S23" s="42">
        <v>30</v>
      </c>
      <c r="T23" s="42">
        <v>12</v>
      </c>
      <c r="U23" s="42">
        <v>28</v>
      </c>
      <c r="V23" s="42">
        <v>10</v>
      </c>
      <c r="W23" s="42">
        <v>12</v>
      </c>
      <c r="X23" s="42">
        <v>4</v>
      </c>
      <c r="Y23" s="42">
        <v>28</v>
      </c>
      <c r="Z23" s="42">
        <v>12</v>
      </c>
      <c r="AA23" s="42">
        <v>8</v>
      </c>
      <c r="AB23" s="42">
        <v>16</v>
      </c>
      <c r="AC23" s="42">
        <v>8</v>
      </c>
      <c r="AD23" s="42">
        <v>12</v>
      </c>
      <c r="AE23" s="42">
        <v>8</v>
      </c>
      <c r="AF23" s="42">
        <v>10</v>
      </c>
      <c r="AG23" s="42">
        <v>8</v>
      </c>
      <c r="AH23" s="42">
        <v>8</v>
      </c>
      <c r="AI23" s="43">
        <v>4</v>
      </c>
      <c r="AJ23" s="44">
        <v>10</v>
      </c>
      <c r="AK23" s="79">
        <v>6</v>
      </c>
      <c r="AL23" s="35"/>
      <c r="AM23" s="35"/>
      <c r="AN23" s="36">
        <f t="shared" si="0"/>
        <v>160</v>
      </c>
      <c r="AO23" s="36">
        <f t="shared" si="0"/>
        <v>70</v>
      </c>
      <c r="AP23" s="36">
        <f t="shared" si="1"/>
        <v>70</v>
      </c>
      <c r="AQ23" s="37">
        <f t="shared" si="2"/>
        <v>30</v>
      </c>
    </row>
    <row r="24" spans="1:43" ht="18" customHeight="1" thickBot="1" x14ac:dyDescent="0.35">
      <c r="A24" s="38" t="s">
        <v>28</v>
      </c>
      <c r="B24" s="39" t="s">
        <v>49</v>
      </c>
      <c r="C24" s="40" t="s">
        <v>57</v>
      </c>
      <c r="D24" s="41">
        <v>4</v>
      </c>
      <c r="E24" s="42">
        <v>4</v>
      </c>
      <c r="F24" s="42">
        <v>4</v>
      </c>
      <c r="G24" s="42">
        <v>4</v>
      </c>
      <c r="H24" s="42">
        <v>6</v>
      </c>
      <c r="I24" s="42">
        <v>4</v>
      </c>
      <c r="J24" s="42">
        <v>14</v>
      </c>
      <c r="K24" s="42">
        <v>6</v>
      </c>
      <c r="L24" s="42">
        <v>22</v>
      </c>
      <c r="M24" s="42">
        <v>8</v>
      </c>
      <c r="N24" s="42">
        <v>28</v>
      </c>
      <c r="O24" s="42">
        <v>14</v>
      </c>
      <c r="P24" s="42">
        <v>10</v>
      </c>
      <c r="Q24" s="42">
        <v>26</v>
      </c>
      <c r="R24" s="42">
        <v>10</v>
      </c>
      <c r="S24" s="42">
        <v>30</v>
      </c>
      <c r="T24" s="42">
        <v>10</v>
      </c>
      <c r="U24" s="42">
        <v>30</v>
      </c>
      <c r="V24" s="42">
        <v>10</v>
      </c>
      <c r="W24" s="42">
        <v>12</v>
      </c>
      <c r="X24" s="42">
        <v>4</v>
      </c>
      <c r="Y24" s="42">
        <v>28</v>
      </c>
      <c r="Z24" s="42">
        <v>10</v>
      </c>
      <c r="AA24" s="42">
        <v>8</v>
      </c>
      <c r="AB24" s="42">
        <v>18</v>
      </c>
      <c r="AC24" s="42">
        <v>8</v>
      </c>
      <c r="AD24" s="42">
        <v>12</v>
      </c>
      <c r="AE24" s="42">
        <v>8</v>
      </c>
      <c r="AF24" s="42">
        <v>10</v>
      </c>
      <c r="AG24" s="42">
        <v>8</v>
      </c>
      <c r="AH24" s="42">
        <v>8</v>
      </c>
      <c r="AI24" s="43">
        <v>4</v>
      </c>
      <c r="AJ24" s="44">
        <v>10</v>
      </c>
      <c r="AK24" s="79">
        <v>6</v>
      </c>
      <c r="AL24" s="35"/>
      <c r="AM24" s="35"/>
      <c r="AN24" s="36">
        <f t="shared" si="0"/>
        <v>156</v>
      </c>
      <c r="AO24" s="36">
        <f t="shared" si="0"/>
        <v>66</v>
      </c>
      <c r="AP24" s="36">
        <f t="shared" si="1"/>
        <v>74</v>
      </c>
      <c r="AQ24" s="37">
        <f t="shared" si="2"/>
        <v>28</v>
      </c>
    </row>
    <row r="25" spans="1:43" ht="16" thickBot="1" x14ac:dyDescent="0.35">
      <c r="A25" s="38" t="s">
        <v>28</v>
      </c>
      <c r="B25" s="39" t="s">
        <v>49</v>
      </c>
      <c r="C25" s="40" t="s">
        <v>59</v>
      </c>
      <c r="D25" s="41">
        <v>4</v>
      </c>
      <c r="E25" s="42">
        <v>4</v>
      </c>
      <c r="F25" s="42">
        <v>4</v>
      </c>
      <c r="G25" s="42">
        <v>4</v>
      </c>
      <c r="H25" s="42">
        <v>6</v>
      </c>
      <c r="I25" s="42">
        <v>4</v>
      </c>
      <c r="J25" s="42">
        <v>14</v>
      </c>
      <c r="K25" s="42">
        <v>6</v>
      </c>
      <c r="L25" s="42">
        <v>22</v>
      </c>
      <c r="M25" s="42">
        <v>8</v>
      </c>
      <c r="N25" s="42">
        <v>28</v>
      </c>
      <c r="O25" s="42">
        <v>14</v>
      </c>
      <c r="P25" s="42">
        <v>10</v>
      </c>
      <c r="Q25" s="42">
        <v>26</v>
      </c>
      <c r="R25" s="42">
        <v>10</v>
      </c>
      <c r="S25" s="42">
        <v>30</v>
      </c>
      <c r="T25" s="42">
        <v>10</v>
      </c>
      <c r="U25" s="42">
        <v>20</v>
      </c>
      <c r="V25" s="42">
        <v>10</v>
      </c>
      <c r="W25" s="42">
        <v>12</v>
      </c>
      <c r="X25" s="42">
        <v>4</v>
      </c>
      <c r="Y25" s="42">
        <v>28</v>
      </c>
      <c r="Z25" s="42">
        <v>10</v>
      </c>
      <c r="AA25" s="42">
        <v>8</v>
      </c>
      <c r="AB25" s="42">
        <v>18</v>
      </c>
      <c r="AC25" s="42">
        <v>8</v>
      </c>
      <c r="AD25" s="42">
        <v>12</v>
      </c>
      <c r="AE25" s="42">
        <v>8</v>
      </c>
      <c r="AF25" s="42">
        <v>10</v>
      </c>
      <c r="AG25" s="42">
        <v>8</v>
      </c>
      <c r="AH25" s="42">
        <v>4</v>
      </c>
      <c r="AI25" s="43">
        <v>2</v>
      </c>
      <c r="AJ25" s="44">
        <v>10</v>
      </c>
      <c r="AK25" s="79">
        <v>6</v>
      </c>
      <c r="AL25" s="35"/>
      <c r="AM25" s="35"/>
      <c r="AN25" s="36">
        <f t="shared" si="0"/>
        <v>156</v>
      </c>
      <c r="AO25" s="36">
        <f t="shared" si="0"/>
        <v>66</v>
      </c>
      <c r="AP25" s="36">
        <f t="shared" si="1"/>
        <v>64</v>
      </c>
      <c r="AQ25" s="37">
        <f t="shared" si="2"/>
        <v>28</v>
      </c>
    </row>
    <row r="26" spans="1:43" ht="16" thickBot="1" x14ac:dyDescent="0.35">
      <c r="A26" s="38" t="s">
        <v>28</v>
      </c>
      <c r="B26" s="39" t="s">
        <v>49</v>
      </c>
      <c r="C26" s="40" t="s">
        <v>60</v>
      </c>
      <c r="D26" s="41">
        <v>4</v>
      </c>
      <c r="E26" s="42">
        <v>2</v>
      </c>
      <c r="F26" s="42">
        <v>4</v>
      </c>
      <c r="G26" s="42">
        <v>2</v>
      </c>
      <c r="H26" s="42">
        <v>4</v>
      </c>
      <c r="I26" s="42">
        <v>3</v>
      </c>
      <c r="J26" s="42">
        <v>14</v>
      </c>
      <c r="K26" s="42">
        <v>6</v>
      </c>
      <c r="L26" s="42">
        <v>12</v>
      </c>
      <c r="M26" s="42">
        <v>6</v>
      </c>
      <c r="N26" s="42">
        <v>16</v>
      </c>
      <c r="O26" s="42">
        <v>8</v>
      </c>
      <c r="P26" s="42">
        <v>10</v>
      </c>
      <c r="Q26" s="42">
        <v>24</v>
      </c>
      <c r="R26" s="42">
        <v>10</v>
      </c>
      <c r="S26" s="42">
        <v>26</v>
      </c>
      <c r="T26" s="42">
        <v>10</v>
      </c>
      <c r="U26" s="42">
        <v>20</v>
      </c>
      <c r="V26" s="42">
        <v>10</v>
      </c>
      <c r="W26" s="42">
        <v>10</v>
      </c>
      <c r="X26" s="42">
        <v>6</v>
      </c>
      <c r="Y26" s="42">
        <v>26</v>
      </c>
      <c r="Z26" s="42">
        <v>10</v>
      </c>
      <c r="AA26" s="42">
        <v>18</v>
      </c>
      <c r="AB26" s="42">
        <v>16</v>
      </c>
      <c r="AC26" s="42">
        <v>14</v>
      </c>
      <c r="AD26" s="42">
        <v>25</v>
      </c>
      <c r="AE26" s="42">
        <v>8</v>
      </c>
      <c r="AF26" s="42">
        <v>10</v>
      </c>
      <c r="AG26" s="42">
        <v>8</v>
      </c>
      <c r="AH26" s="42">
        <v>6</v>
      </c>
      <c r="AI26" s="43">
        <v>4</v>
      </c>
      <c r="AJ26" s="44">
        <v>10</v>
      </c>
      <c r="AK26" s="79">
        <v>6</v>
      </c>
      <c r="AL26" s="35"/>
      <c r="AM26" s="35"/>
      <c r="AN26" s="36">
        <v>84</v>
      </c>
      <c r="AO26" s="36">
        <v>46</v>
      </c>
      <c r="AP26" s="36">
        <v>34</v>
      </c>
      <c r="AQ26" s="37">
        <v>10</v>
      </c>
    </row>
    <row r="27" spans="1:43" ht="16" thickBot="1" x14ac:dyDescent="0.35">
      <c r="A27" s="38" t="s">
        <v>28</v>
      </c>
      <c r="B27" s="39" t="s">
        <v>36</v>
      </c>
      <c r="C27" s="40" t="s">
        <v>61</v>
      </c>
      <c r="D27" s="41">
        <v>4</v>
      </c>
      <c r="E27" s="42">
        <v>4</v>
      </c>
      <c r="F27" s="42">
        <v>4</v>
      </c>
      <c r="G27" s="42">
        <v>4</v>
      </c>
      <c r="H27" s="42">
        <v>6</v>
      </c>
      <c r="I27" s="42">
        <v>4</v>
      </c>
      <c r="J27" s="42">
        <v>14</v>
      </c>
      <c r="K27" s="42">
        <v>6</v>
      </c>
      <c r="L27" s="42">
        <v>18</v>
      </c>
      <c r="M27" s="42">
        <v>8</v>
      </c>
      <c r="N27" s="42">
        <v>24</v>
      </c>
      <c r="O27" s="42">
        <v>12</v>
      </c>
      <c r="P27" s="42">
        <v>8</v>
      </c>
      <c r="Q27" s="42">
        <v>24</v>
      </c>
      <c r="R27" s="42">
        <v>10</v>
      </c>
      <c r="S27" s="42">
        <v>24</v>
      </c>
      <c r="T27" s="42">
        <v>10</v>
      </c>
      <c r="U27" s="42">
        <v>20</v>
      </c>
      <c r="V27" s="42">
        <v>10</v>
      </c>
      <c r="W27" s="42">
        <v>8</v>
      </c>
      <c r="X27" s="42">
        <v>4</v>
      </c>
      <c r="Y27" s="42">
        <v>28</v>
      </c>
      <c r="Z27" s="42">
        <v>10</v>
      </c>
      <c r="AA27" s="42">
        <v>10</v>
      </c>
      <c r="AB27" s="42">
        <v>18</v>
      </c>
      <c r="AC27" s="42">
        <v>8</v>
      </c>
      <c r="AD27" s="42">
        <v>12</v>
      </c>
      <c r="AE27" s="42">
        <v>8</v>
      </c>
      <c r="AF27" s="42">
        <v>8</v>
      </c>
      <c r="AG27" s="42">
        <v>6</v>
      </c>
      <c r="AH27" s="42">
        <v>4</v>
      </c>
      <c r="AI27" s="43">
        <v>2</v>
      </c>
      <c r="AJ27" s="44">
        <v>8</v>
      </c>
      <c r="AK27" s="79">
        <v>6</v>
      </c>
      <c r="AL27" s="35"/>
      <c r="AM27" s="35"/>
      <c r="AN27" s="36">
        <f t="shared" si="0"/>
        <v>138</v>
      </c>
      <c r="AO27" s="36">
        <f t="shared" si="0"/>
        <v>64</v>
      </c>
      <c r="AP27" s="36">
        <f t="shared" si="1"/>
        <v>60</v>
      </c>
      <c r="AQ27" s="37">
        <f t="shared" si="2"/>
        <v>28</v>
      </c>
    </row>
    <row r="28" spans="1:43" ht="16" thickBot="1" x14ac:dyDescent="0.35">
      <c r="A28" s="38" t="s">
        <v>28</v>
      </c>
      <c r="B28" s="39" t="s">
        <v>62</v>
      </c>
      <c r="C28" s="20" t="s">
        <v>63</v>
      </c>
      <c r="D28" s="41">
        <v>4</v>
      </c>
      <c r="E28" s="42">
        <v>2</v>
      </c>
      <c r="F28" s="42">
        <v>4</v>
      </c>
      <c r="G28" s="42">
        <v>2</v>
      </c>
      <c r="H28" s="42">
        <v>4</v>
      </c>
      <c r="I28" s="42">
        <v>2</v>
      </c>
      <c r="J28" s="42">
        <v>12</v>
      </c>
      <c r="K28" s="42">
        <v>8</v>
      </c>
      <c r="L28" s="42">
        <v>8</v>
      </c>
      <c r="M28" s="42">
        <v>8</v>
      </c>
      <c r="N28" s="42">
        <v>16</v>
      </c>
      <c r="O28" s="42">
        <v>8</v>
      </c>
      <c r="P28" s="42">
        <v>8</v>
      </c>
      <c r="Q28" s="42">
        <v>20</v>
      </c>
      <c r="R28" s="42">
        <v>8</v>
      </c>
      <c r="S28" s="42">
        <v>18</v>
      </c>
      <c r="T28" s="42">
        <v>10</v>
      </c>
      <c r="U28" s="42">
        <v>18</v>
      </c>
      <c r="V28" s="42">
        <v>10</v>
      </c>
      <c r="W28" s="42">
        <v>18</v>
      </c>
      <c r="X28" s="42">
        <v>10</v>
      </c>
      <c r="Y28" s="42">
        <v>20</v>
      </c>
      <c r="Z28" s="42">
        <v>8</v>
      </c>
      <c r="AA28" s="42">
        <v>10</v>
      </c>
      <c r="AB28" s="42">
        <v>8</v>
      </c>
      <c r="AC28" s="42">
        <v>8</v>
      </c>
      <c r="AD28" s="42">
        <v>16</v>
      </c>
      <c r="AE28" s="42">
        <v>8</v>
      </c>
      <c r="AF28" s="42">
        <v>8</v>
      </c>
      <c r="AG28" s="42">
        <v>4</v>
      </c>
      <c r="AH28" s="42">
        <v>8</v>
      </c>
      <c r="AI28" s="43">
        <v>4</v>
      </c>
      <c r="AJ28" s="45">
        <v>10</v>
      </c>
      <c r="AK28" s="80">
        <v>6</v>
      </c>
      <c r="AL28" s="35"/>
      <c r="AM28" s="35"/>
      <c r="AN28" s="36">
        <f t="shared" si="0"/>
        <v>108</v>
      </c>
      <c r="AO28" s="36">
        <f t="shared" si="0"/>
        <v>56</v>
      </c>
      <c r="AP28" s="36">
        <f t="shared" si="1"/>
        <v>66</v>
      </c>
      <c r="AQ28" s="37">
        <f t="shared" si="2"/>
        <v>36</v>
      </c>
    </row>
    <row r="29" spans="1:43" ht="16" thickBot="1" x14ac:dyDescent="0.35">
      <c r="A29" s="38" t="s">
        <v>28</v>
      </c>
      <c r="B29" s="39" t="s">
        <v>36</v>
      </c>
      <c r="C29" s="40" t="s">
        <v>64</v>
      </c>
      <c r="D29" s="41">
        <v>4</v>
      </c>
      <c r="E29" s="42">
        <v>4</v>
      </c>
      <c r="F29" s="42">
        <v>4</v>
      </c>
      <c r="G29" s="42">
        <v>4</v>
      </c>
      <c r="H29" s="42">
        <v>6</v>
      </c>
      <c r="I29" s="42">
        <v>4</v>
      </c>
      <c r="J29" s="42">
        <v>12</v>
      </c>
      <c r="K29" s="42">
        <v>8</v>
      </c>
      <c r="L29" s="42">
        <v>16</v>
      </c>
      <c r="M29" s="42">
        <v>8</v>
      </c>
      <c r="N29" s="42">
        <v>22</v>
      </c>
      <c r="O29" s="42">
        <v>10</v>
      </c>
      <c r="P29" s="42">
        <v>10</v>
      </c>
      <c r="Q29" s="42">
        <v>22</v>
      </c>
      <c r="R29" s="42">
        <v>10</v>
      </c>
      <c r="S29" s="42">
        <v>28</v>
      </c>
      <c r="T29" s="42">
        <v>10</v>
      </c>
      <c r="U29" s="42">
        <v>20</v>
      </c>
      <c r="V29" s="42">
        <v>8</v>
      </c>
      <c r="W29" s="42">
        <v>8</v>
      </c>
      <c r="X29" s="42">
        <v>4</v>
      </c>
      <c r="Y29" s="42">
        <v>28</v>
      </c>
      <c r="Z29" s="42">
        <v>10</v>
      </c>
      <c r="AA29" s="42">
        <v>10</v>
      </c>
      <c r="AB29" s="42">
        <v>14</v>
      </c>
      <c r="AC29" s="42">
        <v>8</v>
      </c>
      <c r="AD29" s="42">
        <v>14</v>
      </c>
      <c r="AE29" s="42">
        <v>8</v>
      </c>
      <c r="AF29" s="42">
        <v>8</v>
      </c>
      <c r="AG29" s="42">
        <v>6</v>
      </c>
      <c r="AH29" s="42">
        <v>6</v>
      </c>
      <c r="AI29" s="43">
        <v>2</v>
      </c>
      <c r="AJ29" s="81">
        <v>8</v>
      </c>
      <c r="AK29" s="82">
        <v>6</v>
      </c>
      <c r="AL29" s="35"/>
      <c r="AM29" s="35"/>
      <c r="AN29" s="36">
        <f t="shared" si="0"/>
        <v>138</v>
      </c>
      <c r="AO29" s="36">
        <f t="shared" si="0"/>
        <v>62</v>
      </c>
      <c r="AP29" s="36">
        <f t="shared" si="1"/>
        <v>60</v>
      </c>
      <c r="AQ29" s="37">
        <f t="shared" si="2"/>
        <v>28</v>
      </c>
    </row>
    <row r="30" spans="1:43" ht="16" thickBot="1" x14ac:dyDescent="0.35">
      <c r="A30" s="38" t="s">
        <v>28</v>
      </c>
      <c r="B30" s="39" t="s">
        <v>65</v>
      </c>
      <c r="C30" s="40" t="s">
        <v>176</v>
      </c>
      <c r="D30" s="41">
        <v>4</v>
      </c>
      <c r="E30" s="42">
        <v>2</v>
      </c>
      <c r="F30" s="42">
        <v>4</v>
      </c>
      <c r="G30" s="42">
        <v>2</v>
      </c>
      <c r="H30" s="42">
        <v>4</v>
      </c>
      <c r="I30" s="42">
        <v>2</v>
      </c>
      <c r="J30" s="42">
        <v>12</v>
      </c>
      <c r="K30" s="42">
        <v>8</v>
      </c>
      <c r="L30" s="42">
        <v>10</v>
      </c>
      <c r="M30" s="42">
        <v>8</v>
      </c>
      <c r="N30" s="42">
        <v>16</v>
      </c>
      <c r="O30" s="42">
        <v>8</v>
      </c>
      <c r="P30" s="42">
        <v>8</v>
      </c>
      <c r="Q30" s="42">
        <v>26</v>
      </c>
      <c r="R30" s="42">
        <v>8</v>
      </c>
      <c r="S30" s="42">
        <v>18</v>
      </c>
      <c r="T30" s="42">
        <v>10</v>
      </c>
      <c r="U30" s="42">
        <v>18</v>
      </c>
      <c r="V30" s="42">
        <v>10</v>
      </c>
      <c r="W30" s="42">
        <v>18</v>
      </c>
      <c r="X30" s="42">
        <v>10</v>
      </c>
      <c r="Y30" s="42">
        <v>26</v>
      </c>
      <c r="Z30" s="42">
        <v>8</v>
      </c>
      <c r="AA30" s="42">
        <v>8</v>
      </c>
      <c r="AB30" s="42">
        <v>8</v>
      </c>
      <c r="AC30" s="42">
        <v>8</v>
      </c>
      <c r="AD30" s="42">
        <v>16</v>
      </c>
      <c r="AE30" s="42">
        <v>8</v>
      </c>
      <c r="AF30" s="42">
        <v>8</v>
      </c>
      <c r="AG30" s="42">
        <v>4</v>
      </c>
      <c r="AH30" s="42">
        <v>8</v>
      </c>
      <c r="AI30" s="43">
        <v>4</v>
      </c>
      <c r="AJ30" s="44">
        <v>10</v>
      </c>
      <c r="AK30" s="79">
        <v>8</v>
      </c>
      <c r="AL30" s="35"/>
      <c r="AM30" s="35"/>
      <c r="AN30" s="36">
        <f t="shared" si="0"/>
        <v>122</v>
      </c>
      <c r="AO30" s="36">
        <f t="shared" si="0"/>
        <v>58</v>
      </c>
      <c r="AP30" s="36">
        <f t="shared" si="1"/>
        <v>64</v>
      </c>
      <c r="AQ30" s="37">
        <f t="shared" si="2"/>
        <v>36</v>
      </c>
    </row>
    <row r="31" spans="1:43" ht="16" thickBot="1" x14ac:dyDescent="0.35">
      <c r="A31" s="38" t="s">
        <v>28</v>
      </c>
      <c r="B31" s="39" t="s">
        <v>67</v>
      </c>
      <c r="C31" s="20" t="s">
        <v>68</v>
      </c>
      <c r="D31" s="41">
        <v>4</v>
      </c>
      <c r="E31" s="42">
        <v>2</v>
      </c>
      <c r="F31" s="42">
        <v>4</v>
      </c>
      <c r="G31" s="42">
        <v>2</v>
      </c>
      <c r="H31" s="42">
        <v>4</v>
      </c>
      <c r="I31" s="42">
        <v>2</v>
      </c>
      <c r="J31" s="42">
        <v>10</v>
      </c>
      <c r="K31" s="42">
        <v>8</v>
      </c>
      <c r="L31" s="42">
        <v>10</v>
      </c>
      <c r="M31" s="42">
        <v>8</v>
      </c>
      <c r="N31" s="42">
        <v>19</v>
      </c>
      <c r="O31" s="42">
        <v>10</v>
      </c>
      <c r="P31" s="42">
        <v>8</v>
      </c>
      <c r="Q31" s="42">
        <v>10</v>
      </c>
      <c r="R31" s="42">
        <v>10</v>
      </c>
      <c r="S31" s="42">
        <v>12</v>
      </c>
      <c r="T31" s="42">
        <v>12</v>
      </c>
      <c r="U31" s="42">
        <v>14</v>
      </c>
      <c r="V31" s="42">
        <v>12</v>
      </c>
      <c r="W31" s="42">
        <v>14</v>
      </c>
      <c r="X31" s="42">
        <v>12</v>
      </c>
      <c r="Y31" s="42">
        <v>15</v>
      </c>
      <c r="Z31" s="42">
        <v>15</v>
      </c>
      <c r="AA31" s="42">
        <v>8</v>
      </c>
      <c r="AB31" s="42">
        <v>8</v>
      </c>
      <c r="AC31" s="42">
        <v>8</v>
      </c>
      <c r="AD31" s="42">
        <v>16</v>
      </c>
      <c r="AE31" s="42">
        <v>8</v>
      </c>
      <c r="AF31" s="42">
        <v>8</v>
      </c>
      <c r="AG31" s="42">
        <v>4</v>
      </c>
      <c r="AH31" s="42">
        <v>8</v>
      </c>
      <c r="AI31" s="43">
        <v>4</v>
      </c>
      <c r="AJ31" s="44">
        <v>10</v>
      </c>
      <c r="AK31" s="79">
        <v>8</v>
      </c>
      <c r="AL31" s="35"/>
      <c r="AM31" s="35"/>
      <c r="AN31" s="36">
        <f t="shared" si="0"/>
        <v>92</v>
      </c>
      <c r="AO31" s="36">
        <f t="shared" si="0"/>
        <v>71</v>
      </c>
      <c r="AP31" s="36">
        <f t="shared" si="1"/>
        <v>54</v>
      </c>
      <c r="AQ31" s="37">
        <f t="shared" si="2"/>
        <v>40</v>
      </c>
    </row>
    <row r="32" spans="1:43" ht="16" thickBot="1" x14ac:dyDescent="0.35">
      <c r="A32" s="38" t="s">
        <v>28</v>
      </c>
      <c r="B32" s="39" t="s">
        <v>69</v>
      </c>
      <c r="C32" s="40" t="s">
        <v>70</v>
      </c>
      <c r="D32" s="41">
        <v>5</v>
      </c>
      <c r="E32" s="42">
        <v>5</v>
      </c>
      <c r="F32" s="42">
        <v>5</v>
      </c>
      <c r="G32" s="42">
        <v>5</v>
      </c>
      <c r="H32" s="42">
        <v>5</v>
      </c>
      <c r="I32" s="42">
        <v>5</v>
      </c>
      <c r="J32" s="42">
        <v>5</v>
      </c>
      <c r="K32" s="42">
        <v>5</v>
      </c>
      <c r="L32" s="42">
        <v>5</v>
      </c>
      <c r="M32" s="42">
        <v>5</v>
      </c>
      <c r="N32" s="42">
        <v>20</v>
      </c>
      <c r="O32" s="42">
        <v>10</v>
      </c>
      <c r="P32" s="42">
        <v>5</v>
      </c>
      <c r="Q32" s="42">
        <v>36</v>
      </c>
      <c r="R32" s="42">
        <v>16</v>
      </c>
      <c r="S32" s="42">
        <v>36</v>
      </c>
      <c r="T32" s="42">
        <v>16</v>
      </c>
      <c r="U32" s="42">
        <v>32</v>
      </c>
      <c r="V32" s="42">
        <v>10</v>
      </c>
      <c r="W32" s="42">
        <v>5</v>
      </c>
      <c r="X32" s="42">
        <v>5</v>
      </c>
      <c r="Y32" s="42">
        <v>36</v>
      </c>
      <c r="Z32" s="42">
        <v>16</v>
      </c>
      <c r="AA32" s="42">
        <v>5</v>
      </c>
      <c r="AB32" s="42">
        <v>5</v>
      </c>
      <c r="AC32" s="42">
        <v>5</v>
      </c>
      <c r="AD32" s="42">
        <v>5</v>
      </c>
      <c r="AE32" s="42">
        <v>5</v>
      </c>
      <c r="AF32" s="42">
        <v>5</v>
      </c>
      <c r="AG32" s="42">
        <v>5</v>
      </c>
      <c r="AH32" s="42">
        <v>5</v>
      </c>
      <c r="AI32" s="43">
        <v>5</v>
      </c>
      <c r="AJ32" s="44">
        <v>5</v>
      </c>
      <c r="AK32" s="79">
        <v>5</v>
      </c>
      <c r="AL32" s="35"/>
      <c r="AM32" s="35"/>
      <c r="AN32" s="36">
        <f t="shared" si="0"/>
        <v>143</v>
      </c>
      <c r="AO32" s="36">
        <f t="shared" si="0"/>
        <v>73</v>
      </c>
      <c r="AP32" s="36">
        <f t="shared" si="1"/>
        <v>52</v>
      </c>
      <c r="AQ32" s="37">
        <f t="shared" si="2"/>
        <v>25</v>
      </c>
    </row>
    <row r="33" spans="1:43" ht="16" thickBot="1" x14ac:dyDescent="0.35">
      <c r="A33" s="38" t="s">
        <v>28</v>
      </c>
      <c r="B33" s="39" t="s">
        <v>36</v>
      </c>
      <c r="C33" s="40" t="s">
        <v>71</v>
      </c>
      <c r="D33" s="41">
        <v>5</v>
      </c>
      <c r="E33" s="42">
        <v>3</v>
      </c>
      <c r="F33" s="42">
        <v>5</v>
      </c>
      <c r="G33" s="42">
        <v>3</v>
      </c>
      <c r="H33" s="42">
        <v>5</v>
      </c>
      <c r="I33" s="42">
        <v>3</v>
      </c>
      <c r="J33" s="42">
        <v>0</v>
      </c>
      <c r="K33" s="42">
        <v>0</v>
      </c>
      <c r="L33" s="42">
        <v>6</v>
      </c>
      <c r="M33" s="42">
        <v>4</v>
      </c>
      <c r="N33" s="42">
        <v>12</v>
      </c>
      <c r="O33" s="42">
        <v>8</v>
      </c>
      <c r="P33" s="42">
        <v>0</v>
      </c>
      <c r="Q33" s="42">
        <v>12</v>
      </c>
      <c r="R33" s="42">
        <v>8</v>
      </c>
      <c r="S33" s="42">
        <v>12</v>
      </c>
      <c r="T33" s="42">
        <v>8</v>
      </c>
      <c r="U33" s="42">
        <v>0</v>
      </c>
      <c r="V33" s="42">
        <v>0</v>
      </c>
      <c r="W33" s="42">
        <v>0</v>
      </c>
      <c r="X33" s="42">
        <v>0</v>
      </c>
      <c r="Y33" s="42">
        <v>12</v>
      </c>
      <c r="Z33" s="42">
        <v>8</v>
      </c>
      <c r="AA33" s="42">
        <v>0</v>
      </c>
      <c r="AB33" s="42">
        <v>0</v>
      </c>
      <c r="AC33" s="42">
        <v>0</v>
      </c>
      <c r="AD33" s="42">
        <v>8</v>
      </c>
      <c r="AE33" s="42">
        <v>2</v>
      </c>
      <c r="AF33" s="42">
        <v>8</v>
      </c>
      <c r="AG33" s="42">
        <v>6</v>
      </c>
      <c r="AH33" s="42">
        <v>8</v>
      </c>
      <c r="AI33" s="43">
        <v>6</v>
      </c>
      <c r="AJ33" s="44">
        <v>0</v>
      </c>
      <c r="AK33" s="79">
        <v>0</v>
      </c>
      <c r="AL33" s="35"/>
      <c r="AM33" s="35"/>
      <c r="AN33" s="36">
        <f t="shared" si="0"/>
        <v>62</v>
      </c>
      <c r="AO33" s="36">
        <f t="shared" si="0"/>
        <v>38</v>
      </c>
      <c r="AP33" s="36">
        <f t="shared" si="1"/>
        <v>0</v>
      </c>
      <c r="AQ33" s="37">
        <f t="shared" si="2"/>
        <v>0</v>
      </c>
    </row>
    <row r="34" spans="1:43" ht="16" thickBot="1" x14ac:dyDescent="0.35">
      <c r="A34" s="38" t="s">
        <v>28</v>
      </c>
      <c r="B34" s="39" t="s">
        <v>36</v>
      </c>
      <c r="C34" s="40" t="s">
        <v>72</v>
      </c>
      <c r="D34" s="41">
        <v>4</v>
      </c>
      <c r="E34" s="42">
        <v>4</v>
      </c>
      <c r="F34" s="42">
        <v>4</v>
      </c>
      <c r="G34" s="42">
        <v>4</v>
      </c>
      <c r="H34" s="42">
        <v>6</v>
      </c>
      <c r="I34" s="42">
        <v>4</v>
      </c>
      <c r="J34" s="42">
        <v>18</v>
      </c>
      <c r="K34" s="42">
        <v>8</v>
      </c>
      <c r="L34" s="42">
        <v>18</v>
      </c>
      <c r="M34" s="42">
        <v>7</v>
      </c>
      <c r="N34" s="42">
        <v>18</v>
      </c>
      <c r="O34" s="42">
        <v>10</v>
      </c>
      <c r="P34" s="42">
        <v>8</v>
      </c>
      <c r="Q34" s="42">
        <v>26</v>
      </c>
      <c r="R34" s="42">
        <v>12</v>
      </c>
      <c r="S34" s="42">
        <v>26</v>
      </c>
      <c r="T34" s="42">
        <v>12</v>
      </c>
      <c r="U34" s="42">
        <v>16</v>
      </c>
      <c r="V34" s="42">
        <v>10</v>
      </c>
      <c r="W34" s="42">
        <v>8</v>
      </c>
      <c r="X34" s="42">
        <v>4</v>
      </c>
      <c r="Y34" s="42">
        <v>26</v>
      </c>
      <c r="Z34" s="42">
        <v>12</v>
      </c>
      <c r="AA34" s="42">
        <v>8</v>
      </c>
      <c r="AB34" s="42">
        <v>14</v>
      </c>
      <c r="AC34" s="42">
        <v>8</v>
      </c>
      <c r="AD34" s="42">
        <v>8</v>
      </c>
      <c r="AE34" s="42">
        <v>4</v>
      </c>
      <c r="AF34" s="42">
        <v>8</v>
      </c>
      <c r="AG34" s="42">
        <v>4</v>
      </c>
      <c r="AH34" s="42">
        <v>8</v>
      </c>
      <c r="AI34" s="43">
        <v>4</v>
      </c>
      <c r="AJ34" s="44">
        <v>12</v>
      </c>
      <c r="AK34" s="79">
        <v>8</v>
      </c>
      <c r="AL34" s="35"/>
      <c r="AM34" s="35"/>
      <c r="AN34" s="36">
        <f t="shared" si="0"/>
        <v>134</v>
      </c>
      <c r="AO34" s="36">
        <f t="shared" si="0"/>
        <v>65</v>
      </c>
      <c r="AP34" s="36">
        <f t="shared" si="1"/>
        <v>58</v>
      </c>
      <c r="AQ34" s="37">
        <f t="shared" si="2"/>
        <v>30</v>
      </c>
    </row>
    <row r="35" spans="1:43" ht="16" thickBot="1" x14ac:dyDescent="0.35">
      <c r="A35" s="38" t="s">
        <v>73</v>
      </c>
      <c r="B35" s="39" t="s">
        <v>74</v>
      </c>
      <c r="C35" s="40" t="s">
        <v>75</v>
      </c>
      <c r="D35" s="41">
        <v>4</v>
      </c>
      <c r="E35" s="42">
        <v>2</v>
      </c>
      <c r="F35" s="42">
        <v>4</v>
      </c>
      <c r="G35" s="42">
        <v>2</v>
      </c>
      <c r="H35" s="42">
        <v>4</v>
      </c>
      <c r="I35" s="42">
        <v>2</v>
      </c>
      <c r="J35" s="42">
        <v>12</v>
      </c>
      <c r="K35" s="42">
        <v>8</v>
      </c>
      <c r="L35" s="42">
        <v>8</v>
      </c>
      <c r="M35" s="42">
        <v>8</v>
      </c>
      <c r="N35" s="42">
        <v>16</v>
      </c>
      <c r="O35" s="42">
        <v>8</v>
      </c>
      <c r="P35" s="42">
        <v>8</v>
      </c>
      <c r="Q35" s="42">
        <v>18</v>
      </c>
      <c r="R35" s="42">
        <v>8</v>
      </c>
      <c r="S35" s="42">
        <v>12</v>
      </c>
      <c r="T35" s="42">
        <v>10</v>
      </c>
      <c r="U35" s="42">
        <v>16</v>
      </c>
      <c r="V35" s="42">
        <v>10</v>
      </c>
      <c r="W35" s="42">
        <v>16</v>
      </c>
      <c r="X35" s="42">
        <v>10</v>
      </c>
      <c r="Y35" s="42">
        <v>18</v>
      </c>
      <c r="Z35" s="42">
        <v>8</v>
      </c>
      <c r="AA35" s="42">
        <v>8</v>
      </c>
      <c r="AB35" s="42">
        <v>8</v>
      </c>
      <c r="AC35" s="42">
        <v>8</v>
      </c>
      <c r="AD35" s="42">
        <v>16</v>
      </c>
      <c r="AE35" s="42">
        <v>8</v>
      </c>
      <c r="AF35" s="42">
        <v>8</v>
      </c>
      <c r="AG35" s="42">
        <v>4</v>
      </c>
      <c r="AH35" s="42">
        <v>8</v>
      </c>
      <c r="AI35" s="43">
        <v>4</v>
      </c>
      <c r="AJ35" s="44">
        <v>10</v>
      </c>
      <c r="AK35" s="79">
        <v>8</v>
      </c>
      <c r="AL35" s="35"/>
      <c r="AM35" s="35"/>
      <c r="AN35" s="36">
        <f t="shared" si="0"/>
        <v>98</v>
      </c>
      <c r="AO35" s="36">
        <f t="shared" si="0"/>
        <v>58</v>
      </c>
      <c r="AP35" s="36">
        <f t="shared" si="1"/>
        <v>60</v>
      </c>
      <c r="AQ35" s="37">
        <f t="shared" si="2"/>
        <v>36</v>
      </c>
    </row>
    <row r="36" spans="1:43" ht="16" thickBot="1" x14ac:dyDescent="0.35">
      <c r="A36" s="38" t="s">
        <v>76</v>
      </c>
      <c r="B36" s="39" t="s">
        <v>77</v>
      </c>
      <c r="C36" s="40" t="s">
        <v>78</v>
      </c>
      <c r="D36" s="41">
        <v>2</v>
      </c>
      <c r="E36" s="42">
        <v>2</v>
      </c>
      <c r="F36" s="42">
        <v>2</v>
      </c>
      <c r="G36" s="42">
        <v>2</v>
      </c>
      <c r="H36" s="42">
        <v>3</v>
      </c>
      <c r="I36" s="42">
        <v>2</v>
      </c>
      <c r="J36" s="42">
        <v>3</v>
      </c>
      <c r="K36" s="42">
        <v>3</v>
      </c>
      <c r="L36" s="42">
        <v>3</v>
      </c>
      <c r="M36" s="42">
        <v>3</v>
      </c>
      <c r="N36" s="42">
        <v>4</v>
      </c>
      <c r="O36" s="42">
        <v>3</v>
      </c>
      <c r="P36" s="42">
        <v>2</v>
      </c>
      <c r="Q36" s="42">
        <v>3</v>
      </c>
      <c r="R36" s="42">
        <v>2</v>
      </c>
      <c r="S36" s="42">
        <v>4</v>
      </c>
      <c r="T36" s="42">
        <v>4</v>
      </c>
      <c r="U36" s="42">
        <v>4</v>
      </c>
      <c r="V36" s="42">
        <v>4</v>
      </c>
      <c r="W36" s="42">
        <v>4</v>
      </c>
      <c r="X36" s="42">
        <v>2</v>
      </c>
      <c r="Y36" s="42">
        <v>4</v>
      </c>
      <c r="Z36" s="42">
        <v>3</v>
      </c>
      <c r="AA36" s="42">
        <v>4</v>
      </c>
      <c r="AB36" s="42">
        <v>4</v>
      </c>
      <c r="AC36" s="42">
        <v>3</v>
      </c>
      <c r="AD36" s="42">
        <v>4</v>
      </c>
      <c r="AE36" s="42">
        <v>3</v>
      </c>
      <c r="AF36" s="42">
        <v>2</v>
      </c>
      <c r="AG36" s="42">
        <v>2</v>
      </c>
      <c r="AH36" s="42">
        <v>2</v>
      </c>
      <c r="AI36" s="43">
        <v>2</v>
      </c>
      <c r="AJ36" s="44">
        <v>4</v>
      </c>
      <c r="AK36" s="79">
        <v>4</v>
      </c>
      <c r="AL36" s="35"/>
      <c r="AM36" s="35"/>
      <c r="AN36" s="36">
        <f t="shared" si="0"/>
        <v>26</v>
      </c>
      <c r="AO36" s="36">
        <f t="shared" si="0"/>
        <v>22</v>
      </c>
      <c r="AP36" s="36">
        <f t="shared" si="1"/>
        <v>17</v>
      </c>
      <c r="AQ36" s="37">
        <f t="shared" si="2"/>
        <v>12</v>
      </c>
    </row>
    <row r="37" spans="1:43" ht="16" thickBot="1" x14ac:dyDescent="0.35">
      <c r="A37" s="38" t="s">
        <v>79</v>
      </c>
      <c r="B37" s="39" t="s">
        <v>29</v>
      </c>
      <c r="C37" s="40" t="s">
        <v>80</v>
      </c>
      <c r="D37" s="41">
        <v>4</v>
      </c>
      <c r="E37" s="42">
        <v>2</v>
      </c>
      <c r="F37" s="42">
        <v>4</v>
      </c>
      <c r="G37" s="42">
        <v>2</v>
      </c>
      <c r="H37" s="42">
        <v>4</v>
      </c>
      <c r="I37" s="42">
        <v>2</v>
      </c>
      <c r="J37" s="42">
        <v>2</v>
      </c>
      <c r="K37" s="42">
        <v>2</v>
      </c>
      <c r="L37" s="42">
        <v>4</v>
      </c>
      <c r="M37" s="42">
        <v>2</v>
      </c>
      <c r="N37" s="42">
        <v>9</v>
      </c>
      <c r="O37" s="42">
        <v>6</v>
      </c>
      <c r="P37" s="42">
        <v>4</v>
      </c>
      <c r="Q37" s="42">
        <v>4</v>
      </c>
      <c r="R37" s="42">
        <v>4</v>
      </c>
      <c r="S37" s="42">
        <v>8</v>
      </c>
      <c r="T37" s="42">
        <v>4</v>
      </c>
      <c r="U37" s="42">
        <v>8</v>
      </c>
      <c r="V37" s="42">
        <v>4</v>
      </c>
      <c r="W37" s="42">
        <v>6</v>
      </c>
      <c r="X37" s="42">
        <v>4</v>
      </c>
      <c r="Y37" s="42">
        <v>4</v>
      </c>
      <c r="Z37" s="42">
        <v>4</v>
      </c>
      <c r="AA37" s="42">
        <v>4</v>
      </c>
      <c r="AB37" s="42">
        <v>2</v>
      </c>
      <c r="AC37" s="42">
        <v>2</v>
      </c>
      <c r="AD37" s="42">
        <v>4</v>
      </c>
      <c r="AE37" s="42">
        <v>4</v>
      </c>
      <c r="AF37" s="42">
        <v>4</v>
      </c>
      <c r="AG37" s="42">
        <v>4</v>
      </c>
      <c r="AH37" s="42">
        <v>4</v>
      </c>
      <c r="AI37" s="43">
        <v>2</v>
      </c>
      <c r="AJ37" s="44">
        <v>8</v>
      </c>
      <c r="AK37" s="79">
        <v>4</v>
      </c>
      <c r="AL37" s="35"/>
      <c r="AM37" s="35"/>
      <c r="AN37" s="36">
        <f t="shared" si="0"/>
        <v>41</v>
      </c>
      <c r="AO37" s="36">
        <f t="shared" si="0"/>
        <v>28</v>
      </c>
      <c r="AP37" s="36">
        <f t="shared" si="1"/>
        <v>24</v>
      </c>
      <c r="AQ37" s="37">
        <f t="shared" si="2"/>
        <v>12</v>
      </c>
    </row>
    <row r="38" spans="1:43" ht="16" thickBot="1" x14ac:dyDescent="0.35">
      <c r="A38" s="38" t="s">
        <v>79</v>
      </c>
      <c r="B38" s="39" t="s">
        <v>77</v>
      </c>
      <c r="C38" s="40" t="s">
        <v>81</v>
      </c>
      <c r="D38" s="41">
        <v>4</v>
      </c>
      <c r="E38" s="42">
        <v>3</v>
      </c>
      <c r="F38" s="42">
        <v>4</v>
      </c>
      <c r="G38" s="42">
        <v>3</v>
      </c>
      <c r="H38" s="42">
        <v>4</v>
      </c>
      <c r="I38" s="42">
        <v>3</v>
      </c>
      <c r="J38" s="42">
        <v>4</v>
      </c>
      <c r="K38" s="42">
        <v>3</v>
      </c>
      <c r="L38" s="42">
        <v>4</v>
      </c>
      <c r="M38" s="42">
        <v>3</v>
      </c>
      <c r="N38" s="42">
        <v>10</v>
      </c>
      <c r="O38" s="42">
        <v>8</v>
      </c>
      <c r="P38" s="42">
        <v>6</v>
      </c>
      <c r="Q38" s="42">
        <v>16</v>
      </c>
      <c r="R38" s="42">
        <v>8</v>
      </c>
      <c r="S38" s="42">
        <v>18</v>
      </c>
      <c r="T38" s="42">
        <v>8</v>
      </c>
      <c r="U38" s="42">
        <v>12</v>
      </c>
      <c r="V38" s="42">
        <v>8</v>
      </c>
      <c r="W38" s="42">
        <v>6</v>
      </c>
      <c r="X38" s="42">
        <v>4</v>
      </c>
      <c r="Y38" s="42">
        <v>10</v>
      </c>
      <c r="Z38" s="42">
        <v>8</v>
      </c>
      <c r="AA38" s="42">
        <v>6</v>
      </c>
      <c r="AB38" s="42">
        <v>10</v>
      </c>
      <c r="AC38" s="42">
        <v>8</v>
      </c>
      <c r="AD38" s="42">
        <v>10</v>
      </c>
      <c r="AE38" s="42">
        <v>8</v>
      </c>
      <c r="AF38" s="42">
        <v>4</v>
      </c>
      <c r="AG38" s="42">
        <v>3</v>
      </c>
      <c r="AH38" s="42">
        <v>4</v>
      </c>
      <c r="AI38" s="43">
        <v>3</v>
      </c>
      <c r="AJ38" s="44">
        <v>8</v>
      </c>
      <c r="AK38" s="79">
        <v>6</v>
      </c>
      <c r="AL38" s="35"/>
      <c r="AM38" s="35"/>
      <c r="AN38" s="36">
        <f t="shared" ref="AN38:AO62" si="3">AJ38+AD38+Y38+S38+Q38+N38+L38</f>
        <v>76</v>
      </c>
      <c r="AO38" s="36">
        <f t="shared" si="3"/>
        <v>49</v>
      </c>
      <c r="AP38" s="36">
        <f t="shared" ref="AP38:AP62" si="4">AB37+AA37+W37+P37+J37</f>
        <v>18</v>
      </c>
      <c r="AQ38" s="37">
        <f t="shared" ref="AQ38:AQ62" si="5">AC38+X38+K38</f>
        <v>15</v>
      </c>
    </row>
    <row r="39" spans="1:43" ht="18" customHeight="1" thickBot="1" x14ac:dyDescent="0.35">
      <c r="A39" s="38" t="s">
        <v>79</v>
      </c>
      <c r="B39" s="39" t="s">
        <v>49</v>
      </c>
      <c r="C39" s="40" t="s">
        <v>82</v>
      </c>
      <c r="D39" s="41">
        <v>4</v>
      </c>
      <c r="E39" s="42">
        <v>3</v>
      </c>
      <c r="F39" s="42">
        <v>4</v>
      </c>
      <c r="G39" s="42">
        <v>3</v>
      </c>
      <c r="H39" s="42">
        <v>4</v>
      </c>
      <c r="I39" s="42">
        <v>3</v>
      </c>
      <c r="J39" s="42">
        <v>6</v>
      </c>
      <c r="K39" s="42">
        <v>2</v>
      </c>
      <c r="L39" s="42">
        <v>4</v>
      </c>
      <c r="M39" s="42">
        <v>3</v>
      </c>
      <c r="N39" s="42">
        <v>8</v>
      </c>
      <c r="O39" s="42">
        <v>6</v>
      </c>
      <c r="P39" s="42">
        <v>4</v>
      </c>
      <c r="Q39" s="42">
        <v>8</v>
      </c>
      <c r="R39" s="42">
        <v>6</v>
      </c>
      <c r="S39" s="42">
        <v>8</v>
      </c>
      <c r="T39" s="42">
        <v>6</v>
      </c>
      <c r="U39" s="42">
        <v>8</v>
      </c>
      <c r="V39" s="42">
        <v>6</v>
      </c>
      <c r="W39" s="42">
        <v>6</v>
      </c>
      <c r="X39" s="42">
        <v>4</v>
      </c>
      <c r="Y39" s="42">
        <v>8</v>
      </c>
      <c r="Z39" s="42">
        <v>6</v>
      </c>
      <c r="AA39" s="42">
        <v>4</v>
      </c>
      <c r="AB39" s="42">
        <v>6</v>
      </c>
      <c r="AC39" s="42">
        <v>4</v>
      </c>
      <c r="AD39" s="42">
        <v>8</v>
      </c>
      <c r="AE39" s="42">
        <v>6</v>
      </c>
      <c r="AF39" s="42">
        <v>4</v>
      </c>
      <c r="AG39" s="42">
        <v>2</v>
      </c>
      <c r="AH39" s="42">
        <v>8</v>
      </c>
      <c r="AI39" s="43">
        <v>6</v>
      </c>
      <c r="AJ39" s="44">
        <v>8</v>
      </c>
      <c r="AK39" s="79">
        <v>6</v>
      </c>
      <c r="AL39" s="35"/>
      <c r="AM39" s="35"/>
      <c r="AN39" s="36">
        <f t="shared" si="3"/>
        <v>52</v>
      </c>
      <c r="AO39" s="36">
        <f t="shared" si="3"/>
        <v>39</v>
      </c>
      <c r="AP39" s="36">
        <f t="shared" si="4"/>
        <v>32</v>
      </c>
      <c r="AQ39" s="37">
        <f t="shared" si="5"/>
        <v>10</v>
      </c>
    </row>
    <row r="40" spans="1:43" ht="16" thickBot="1" x14ac:dyDescent="0.35">
      <c r="A40" s="38" t="s">
        <v>83</v>
      </c>
      <c r="B40" s="39" t="s">
        <v>84</v>
      </c>
      <c r="C40" s="40" t="s">
        <v>85</v>
      </c>
      <c r="D40" s="41">
        <v>4</v>
      </c>
      <c r="E40" s="42">
        <v>2</v>
      </c>
      <c r="F40" s="42">
        <v>4</v>
      </c>
      <c r="G40" s="42">
        <v>2</v>
      </c>
      <c r="H40" s="42">
        <v>4</v>
      </c>
      <c r="I40" s="42">
        <v>2</v>
      </c>
      <c r="J40" s="42">
        <v>4</v>
      </c>
      <c r="K40" s="42">
        <v>2</v>
      </c>
      <c r="L40" s="42">
        <v>8</v>
      </c>
      <c r="M40" s="42">
        <v>4</v>
      </c>
      <c r="N40" s="42">
        <v>12</v>
      </c>
      <c r="O40" s="42">
        <v>6</v>
      </c>
      <c r="P40" s="42">
        <v>8</v>
      </c>
      <c r="Q40" s="42">
        <v>18</v>
      </c>
      <c r="R40" s="42">
        <v>8</v>
      </c>
      <c r="S40" s="42">
        <v>16</v>
      </c>
      <c r="T40" s="42">
        <v>8</v>
      </c>
      <c r="U40" s="42">
        <v>12</v>
      </c>
      <c r="V40" s="42">
        <v>8</v>
      </c>
      <c r="W40" s="42">
        <v>8</v>
      </c>
      <c r="X40" s="42">
        <v>6</v>
      </c>
      <c r="Y40" s="42">
        <v>12</v>
      </c>
      <c r="Z40" s="42">
        <v>8</v>
      </c>
      <c r="AA40" s="42">
        <v>6</v>
      </c>
      <c r="AB40" s="42">
        <v>8</v>
      </c>
      <c r="AC40" s="42">
        <v>6</v>
      </c>
      <c r="AD40" s="42">
        <v>8</v>
      </c>
      <c r="AE40" s="42">
        <v>4</v>
      </c>
      <c r="AF40" s="42">
        <v>8</v>
      </c>
      <c r="AG40" s="42">
        <v>4</v>
      </c>
      <c r="AH40" s="42">
        <v>8</v>
      </c>
      <c r="AI40" s="43">
        <v>4</v>
      </c>
      <c r="AJ40" s="44">
        <v>8</v>
      </c>
      <c r="AK40" s="79">
        <v>4</v>
      </c>
      <c r="AL40" s="35"/>
      <c r="AM40" s="35"/>
      <c r="AN40" s="36">
        <f t="shared" si="3"/>
        <v>82</v>
      </c>
      <c r="AO40" s="36">
        <f t="shared" si="3"/>
        <v>42</v>
      </c>
      <c r="AP40" s="36">
        <f t="shared" si="4"/>
        <v>26</v>
      </c>
      <c r="AQ40" s="37">
        <f t="shared" si="5"/>
        <v>14</v>
      </c>
    </row>
    <row r="41" spans="1:43" ht="16" thickBot="1" x14ac:dyDescent="0.35">
      <c r="A41" s="38" t="s">
        <v>86</v>
      </c>
      <c r="B41" s="39" t="s">
        <v>87</v>
      </c>
      <c r="C41" s="40" t="s">
        <v>88</v>
      </c>
      <c r="D41" s="41">
        <v>4</v>
      </c>
      <c r="E41" s="42">
        <v>3</v>
      </c>
      <c r="F41" s="42">
        <v>4</v>
      </c>
      <c r="G41" s="42">
        <v>3</v>
      </c>
      <c r="H41" s="42">
        <v>4</v>
      </c>
      <c r="I41" s="42">
        <v>3</v>
      </c>
      <c r="J41" s="42">
        <v>4</v>
      </c>
      <c r="K41" s="42">
        <v>3</v>
      </c>
      <c r="L41" s="42">
        <v>4</v>
      </c>
      <c r="M41" s="42">
        <v>3</v>
      </c>
      <c r="N41" s="42">
        <v>10</v>
      </c>
      <c r="O41" s="42">
        <v>8</v>
      </c>
      <c r="P41" s="42">
        <v>6</v>
      </c>
      <c r="Q41" s="42">
        <v>16</v>
      </c>
      <c r="R41" s="42">
        <v>8</v>
      </c>
      <c r="S41" s="42">
        <v>18</v>
      </c>
      <c r="T41" s="42">
        <v>8</v>
      </c>
      <c r="U41" s="42">
        <v>16</v>
      </c>
      <c r="V41" s="42">
        <v>8</v>
      </c>
      <c r="W41" s="42">
        <v>6</v>
      </c>
      <c r="X41" s="42">
        <v>4</v>
      </c>
      <c r="Y41" s="42">
        <v>10</v>
      </c>
      <c r="Z41" s="42">
        <v>8</v>
      </c>
      <c r="AA41" s="42">
        <v>6</v>
      </c>
      <c r="AB41" s="42">
        <v>10</v>
      </c>
      <c r="AC41" s="42">
        <v>8</v>
      </c>
      <c r="AD41" s="42">
        <v>10</v>
      </c>
      <c r="AE41" s="42">
        <v>8</v>
      </c>
      <c r="AF41" s="42">
        <v>4</v>
      </c>
      <c r="AG41" s="42">
        <v>3</v>
      </c>
      <c r="AH41" s="42">
        <v>4</v>
      </c>
      <c r="AI41" s="43">
        <v>3</v>
      </c>
      <c r="AJ41" s="44">
        <v>8</v>
      </c>
      <c r="AK41" s="79">
        <v>6</v>
      </c>
      <c r="AL41" s="35"/>
      <c r="AM41" s="35"/>
      <c r="AN41" s="36">
        <f t="shared" si="3"/>
        <v>76</v>
      </c>
      <c r="AO41" s="36">
        <f t="shared" si="3"/>
        <v>49</v>
      </c>
      <c r="AP41" s="36">
        <f t="shared" si="4"/>
        <v>34</v>
      </c>
      <c r="AQ41" s="37">
        <f t="shared" si="5"/>
        <v>15</v>
      </c>
    </row>
    <row r="42" spans="1:43" ht="16" thickBot="1" x14ac:dyDescent="0.35">
      <c r="A42" s="38" t="s">
        <v>89</v>
      </c>
      <c r="B42" s="39" t="s">
        <v>49</v>
      </c>
      <c r="C42" s="40" t="s">
        <v>90</v>
      </c>
      <c r="D42" s="41">
        <v>4</v>
      </c>
      <c r="E42" s="42">
        <v>2</v>
      </c>
      <c r="F42" s="42">
        <v>4</v>
      </c>
      <c r="G42" s="42">
        <v>2</v>
      </c>
      <c r="H42" s="42">
        <v>4</v>
      </c>
      <c r="I42" s="42">
        <v>2</v>
      </c>
      <c r="J42" s="42">
        <v>0</v>
      </c>
      <c r="K42" s="42">
        <v>0</v>
      </c>
      <c r="L42" s="42">
        <v>4</v>
      </c>
      <c r="M42" s="42">
        <v>2</v>
      </c>
      <c r="N42" s="42">
        <v>4</v>
      </c>
      <c r="O42" s="42">
        <v>3</v>
      </c>
      <c r="P42" s="42">
        <v>0</v>
      </c>
      <c r="Q42" s="42">
        <v>5</v>
      </c>
      <c r="R42" s="42">
        <v>3</v>
      </c>
      <c r="S42" s="42">
        <v>5</v>
      </c>
      <c r="T42" s="42">
        <v>3</v>
      </c>
      <c r="U42" s="42">
        <v>4</v>
      </c>
      <c r="V42" s="42">
        <v>3</v>
      </c>
      <c r="W42" s="42">
        <v>0</v>
      </c>
      <c r="X42" s="42">
        <v>0</v>
      </c>
      <c r="Y42" s="42">
        <v>5</v>
      </c>
      <c r="Z42" s="42">
        <v>3</v>
      </c>
      <c r="AA42" s="42">
        <v>0</v>
      </c>
      <c r="AB42" s="42">
        <v>0</v>
      </c>
      <c r="AC42" s="42">
        <v>0</v>
      </c>
      <c r="AD42" s="42">
        <v>5</v>
      </c>
      <c r="AE42" s="42">
        <v>3</v>
      </c>
      <c r="AF42" s="42">
        <v>4</v>
      </c>
      <c r="AG42" s="42">
        <v>3</v>
      </c>
      <c r="AH42" s="42">
        <v>4</v>
      </c>
      <c r="AI42" s="43">
        <v>3</v>
      </c>
      <c r="AJ42" s="44">
        <v>0</v>
      </c>
      <c r="AK42" s="79">
        <v>0</v>
      </c>
      <c r="AL42" s="35"/>
      <c r="AM42" s="35"/>
      <c r="AN42" s="36">
        <f t="shared" si="3"/>
        <v>28</v>
      </c>
      <c r="AO42" s="36">
        <f t="shared" si="3"/>
        <v>17</v>
      </c>
      <c r="AP42" s="36">
        <f t="shared" si="4"/>
        <v>32</v>
      </c>
      <c r="AQ42" s="37">
        <f t="shared" si="5"/>
        <v>0</v>
      </c>
    </row>
    <row r="43" spans="1:43" ht="16" thickBot="1" x14ac:dyDescent="0.35">
      <c r="A43" s="38" t="s">
        <v>89</v>
      </c>
      <c r="B43" s="39" t="s">
        <v>40</v>
      </c>
      <c r="C43" s="40" t="s">
        <v>91</v>
      </c>
      <c r="D43" s="41">
        <v>4</v>
      </c>
      <c r="E43" s="42">
        <v>2</v>
      </c>
      <c r="F43" s="42">
        <v>4</v>
      </c>
      <c r="G43" s="42">
        <v>2</v>
      </c>
      <c r="H43" s="42">
        <v>4</v>
      </c>
      <c r="I43" s="42">
        <v>2</v>
      </c>
      <c r="J43" s="42">
        <v>4</v>
      </c>
      <c r="K43" s="42">
        <v>4</v>
      </c>
      <c r="L43" s="42">
        <v>4</v>
      </c>
      <c r="M43" s="42">
        <v>2</v>
      </c>
      <c r="N43" s="42">
        <v>6</v>
      </c>
      <c r="O43" s="42">
        <v>4</v>
      </c>
      <c r="P43" s="42">
        <v>4</v>
      </c>
      <c r="Q43" s="42">
        <v>6</v>
      </c>
      <c r="R43" s="42">
        <v>4</v>
      </c>
      <c r="S43" s="42">
        <v>8</v>
      </c>
      <c r="T43" s="42">
        <v>4</v>
      </c>
      <c r="U43" s="42">
        <v>8</v>
      </c>
      <c r="V43" s="42">
        <v>4</v>
      </c>
      <c r="W43" s="42">
        <v>6</v>
      </c>
      <c r="X43" s="42">
        <v>4</v>
      </c>
      <c r="Y43" s="42">
        <v>6</v>
      </c>
      <c r="Z43" s="42">
        <v>4</v>
      </c>
      <c r="AA43" s="42">
        <v>4</v>
      </c>
      <c r="AB43" s="42">
        <v>4</v>
      </c>
      <c r="AC43" s="42">
        <v>4</v>
      </c>
      <c r="AD43" s="42">
        <v>6</v>
      </c>
      <c r="AE43" s="42">
        <v>4</v>
      </c>
      <c r="AF43" s="42">
        <v>6</v>
      </c>
      <c r="AG43" s="42">
        <v>4</v>
      </c>
      <c r="AH43" s="42">
        <v>4</v>
      </c>
      <c r="AI43" s="43">
        <v>2</v>
      </c>
      <c r="AJ43" s="44">
        <v>10</v>
      </c>
      <c r="AK43" s="79">
        <v>4</v>
      </c>
      <c r="AL43" s="35"/>
      <c r="AM43" s="35"/>
      <c r="AN43" s="36">
        <f t="shared" si="3"/>
        <v>46</v>
      </c>
      <c r="AO43" s="36">
        <f t="shared" si="3"/>
        <v>26</v>
      </c>
      <c r="AP43" s="36">
        <f t="shared" si="4"/>
        <v>0</v>
      </c>
      <c r="AQ43" s="37">
        <f t="shared" si="5"/>
        <v>12</v>
      </c>
    </row>
    <row r="44" spans="1:43" ht="16" thickBot="1" x14ac:dyDescent="0.35">
      <c r="A44" s="38" t="s">
        <v>89</v>
      </c>
      <c r="B44" s="39" t="s">
        <v>29</v>
      </c>
      <c r="C44" s="40" t="s">
        <v>92</v>
      </c>
      <c r="D44" s="41">
        <v>4</v>
      </c>
      <c r="E44" s="42">
        <v>2</v>
      </c>
      <c r="F44" s="42">
        <v>4</v>
      </c>
      <c r="G44" s="42">
        <v>2</v>
      </c>
      <c r="H44" s="42">
        <v>4</v>
      </c>
      <c r="I44" s="42">
        <v>2</v>
      </c>
      <c r="J44" s="42">
        <v>4</v>
      </c>
      <c r="K44" s="42">
        <v>4</v>
      </c>
      <c r="L44" s="42">
        <v>4</v>
      </c>
      <c r="M44" s="42">
        <v>2</v>
      </c>
      <c r="N44" s="42">
        <v>6</v>
      </c>
      <c r="O44" s="42">
        <v>4</v>
      </c>
      <c r="P44" s="42">
        <v>4</v>
      </c>
      <c r="Q44" s="42">
        <v>6</v>
      </c>
      <c r="R44" s="42">
        <v>4</v>
      </c>
      <c r="S44" s="42">
        <v>8</v>
      </c>
      <c r="T44" s="42">
        <v>4</v>
      </c>
      <c r="U44" s="42">
        <v>8</v>
      </c>
      <c r="V44" s="42">
        <v>4</v>
      </c>
      <c r="W44" s="42">
        <v>6</v>
      </c>
      <c r="X44" s="42">
        <v>4</v>
      </c>
      <c r="Y44" s="42">
        <v>6</v>
      </c>
      <c r="Z44" s="42">
        <v>4</v>
      </c>
      <c r="AA44" s="42">
        <v>4</v>
      </c>
      <c r="AB44" s="42">
        <v>4</v>
      </c>
      <c r="AC44" s="42">
        <v>4</v>
      </c>
      <c r="AD44" s="42">
        <v>6</v>
      </c>
      <c r="AE44" s="42">
        <v>4</v>
      </c>
      <c r="AF44" s="42">
        <v>6</v>
      </c>
      <c r="AG44" s="42">
        <v>4</v>
      </c>
      <c r="AH44" s="42">
        <v>4</v>
      </c>
      <c r="AI44" s="43">
        <v>2</v>
      </c>
      <c r="AJ44" s="44">
        <v>10</v>
      </c>
      <c r="AK44" s="79">
        <v>4</v>
      </c>
      <c r="AL44" s="35"/>
      <c r="AM44" s="35"/>
      <c r="AN44" s="36">
        <f t="shared" si="3"/>
        <v>46</v>
      </c>
      <c r="AO44" s="36">
        <f t="shared" si="3"/>
        <v>26</v>
      </c>
      <c r="AP44" s="36">
        <f t="shared" si="4"/>
        <v>22</v>
      </c>
      <c r="AQ44" s="37">
        <f t="shared" si="5"/>
        <v>12</v>
      </c>
    </row>
    <row r="45" spans="1:43" ht="18.75" customHeight="1" thickBot="1" x14ac:dyDescent="0.35">
      <c r="A45" s="38" t="s">
        <v>89</v>
      </c>
      <c r="B45" s="39" t="s">
        <v>29</v>
      </c>
      <c r="C45" s="40" t="s">
        <v>93</v>
      </c>
      <c r="D45" s="41">
        <v>4</v>
      </c>
      <c r="E45" s="42">
        <v>2</v>
      </c>
      <c r="F45" s="42">
        <v>4</v>
      </c>
      <c r="G45" s="42">
        <v>2</v>
      </c>
      <c r="H45" s="42">
        <v>4</v>
      </c>
      <c r="I45" s="42">
        <v>2</v>
      </c>
      <c r="J45" s="42">
        <v>2</v>
      </c>
      <c r="K45" s="42">
        <v>2</v>
      </c>
      <c r="L45" s="42">
        <v>4</v>
      </c>
      <c r="M45" s="42">
        <v>2</v>
      </c>
      <c r="N45" s="42">
        <v>9</v>
      </c>
      <c r="O45" s="42">
        <v>6</v>
      </c>
      <c r="P45" s="42">
        <v>4</v>
      </c>
      <c r="Q45" s="42">
        <v>4</v>
      </c>
      <c r="R45" s="42">
        <v>4</v>
      </c>
      <c r="S45" s="42">
        <v>8</v>
      </c>
      <c r="T45" s="42">
        <v>4</v>
      </c>
      <c r="U45" s="42">
        <v>8</v>
      </c>
      <c r="V45" s="42">
        <v>4</v>
      </c>
      <c r="W45" s="42">
        <v>6</v>
      </c>
      <c r="X45" s="42">
        <v>4</v>
      </c>
      <c r="Y45" s="42">
        <v>4</v>
      </c>
      <c r="Z45" s="42">
        <v>4</v>
      </c>
      <c r="AA45" s="42">
        <v>4</v>
      </c>
      <c r="AB45" s="42">
        <v>2</v>
      </c>
      <c r="AC45" s="42">
        <v>2</v>
      </c>
      <c r="AD45" s="42">
        <v>4</v>
      </c>
      <c r="AE45" s="42">
        <v>4</v>
      </c>
      <c r="AF45" s="42">
        <v>4</v>
      </c>
      <c r="AG45" s="42">
        <v>4</v>
      </c>
      <c r="AH45" s="42">
        <v>4</v>
      </c>
      <c r="AI45" s="43">
        <v>2</v>
      </c>
      <c r="AJ45" s="44">
        <v>10</v>
      </c>
      <c r="AK45" s="79">
        <v>4</v>
      </c>
      <c r="AL45" s="35"/>
      <c r="AM45" s="35"/>
      <c r="AN45" s="36">
        <f t="shared" si="3"/>
        <v>43</v>
      </c>
      <c r="AO45" s="36">
        <f t="shared" si="3"/>
        <v>28</v>
      </c>
      <c r="AP45" s="36">
        <f t="shared" si="4"/>
        <v>22</v>
      </c>
      <c r="AQ45" s="37">
        <f t="shared" si="5"/>
        <v>8</v>
      </c>
    </row>
    <row r="46" spans="1:43" ht="16" thickBot="1" x14ac:dyDescent="0.35">
      <c r="A46" s="18" t="s">
        <v>177</v>
      </c>
      <c r="B46" s="19" t="s">
        <v>36</v>
      </c>
      <c r="C46" s="20" t="s">
        <v>94</v>
      </c>
      <c r="D46" s="41">
        <v>4</v>
      </c>
      <c r="E46" s="42">
        <v>2</v>
      </c>
      <c r="F46" s="42">
        <v>4</v>
      </c>
      <c r="G46" s="42">
        <v>2</v>
      </c>
      <c r="H46" s="42">
        <v>4</v>
      </c>
      <c r="I46" s="42">
        <v>2</v>
      </c>
      <c r="J46" s="42">
        <v>0</v>
      </c>
      <c r="K46" s="42">
        <v>0</v>
      </c>
      <c r="L46" s="42">
        <v>4</v>
      </c>
      <c r="M46" s="42">
        <v>2</v>
      </c>
      <c r="N46" s="42">
        <v>4</v>
      </c>
      <c r="O46" s="42">
        <v>3</v>
      </c>
      <c r="P46" s="42">
        <v>0</v>
      </c>
      <c r="Q46" s="42">
        <v>5</v>
      </c>
      <c r="R46" s="42">
        <v>3</v>
      </c>
      <c r="S46" s="42">
        <v>5</v>
      </c>
      <c r="T46" s="42">
        <v>3</v>
      </c>
      <c r="U46" s="42">
        <v>4</v>
      </c>
      <c r="V46" s="42">
        <v>3</v>
      </c>
      <c r="W46" s="42">
        <v>0</v>
      </c>
      <c r="X46" s="42">
        <v>0</v>
      </c>
      <c r="Y46" s="42">
        <v>5</v>
      </c>
      <c r="Z46" s="42">
        <v>3</v>
      </c>
      <c r="AA46" s="42">
        <v>0</v>
      </c>
      <c r="AB46" s="42">
        <v>0</v>
      </c>
      <c r="AC46" s="42">
        <v>0</v>
      </c>
      <c r="AD46" s="42">
        <v>5</v>
      </c>
      <c r="AE46" s="42">
        <v>3</v>
      </c>
      <c r="AF46" s="42">
        <v>4</v>
      </c>
      <c r="AG46" s="42">
        <v>3</v>
      </c>
      <c r="AH46" s="42">
        <v>4</v>
      </c>
      <c r="AI46" s="43">
        <v>3</v>
      </c>
      <c r="AJ46" s="44">
        <v>0</v>
      </c>
      <c r="AK46" s="79">
        <v>0</v>
      </c>
      <c r="AL46" s="35"/>
      <c r="AM46" s="35"/>
      <c r="AN46" s="36">
        <f>AJ46+AD46+Y46+S46+Q46+N46+L46</f>
        <v>28</v>
      </c>
      <c r="AO46" s="36">
        <f>AK46+AE46+Z46+T46+R46+O46+M46</f>
        <v>17</v>
      </c>
      <c r="AP46" s="36">
        <f>AB47+AA47+W47+P47+J47</f>
        <v>16</v>
      </c>
      <c r="AQ46" s="37">
        <f>AC46+X46+K46</f>
        <v>0</v>
      </c>
    </row>
    <row r="47" spans="1:43" ht="16" thickBot="1" x14ac:dyDescent="0.35">
      <c r="A47" s="38" t="s">
        <v>89</v>
      </c>
      <c r="B47" s="39" t="s">
        <v>49</v>
      </c>
      <c r="C47" s="40" t="s">
        <v>95</v>
      </c>
      <c r="D47" s="41">
        <v>4</v>
      </c>
      <c r="E47" s="42">
        <v>2</v>
      </c>
      <c r="F47" s="42">
        <v>4</v>
      </c>
      <c r="G47" s="42">
        <v>2</v>
      </c>
      <c r="H47" s="42">
        <v>4</v>
      </c>
      <c r="I47" s="42">
        <v>2</v>
      </c>
      <c r="J47" s="42">
        <v>2</v>
      </c>
      <c r="K47" s="42">
        <v>2</v>
      </c>
      <c r="L47" s="42">
        <v>4</v>
      </c>
      <c r="M47" s="42">
        <v>2</v>
      </c>
      <c r="N47" s="42">
        <v>6</v>
      </c>
      <c r="O47" s="42">
        <v>4</v>
      </c>
      <c r="P47" s="42">
        <v>4</v>
      </c>
      <c r="Q47" s="42">
        <v>4</v>
      </c>
      <c r="R47" s="42">
        <v>4</v>
      </c>
      <c r="S47" s="42">
        <v>8</v>
      </c>
      <c r="T47" s="42">
        <v>4</v>
      </c>
      <c r="U47" s="42">
        <v>8</v>
      </c>
      <c r="V47" s="42">
        <v>4</v>
      </c>
      <c r="W47" s="42">
        <v>4</v>
      </c>
      <c r="X47" s="42">
        <v>4</v>
      </c>
      <c r="Y47" s="42">
        <v>4</v>
      </c>
      <c r="Z47" s="42">
        <v>4</v>
      </c>
      <c r="AA47" s="42">
        <v>4</v>
      </c>
      <c r="AB47" s="42">
        <v>2</v>
      </c>
      <c r="AC47" s="42">
        <v>2</v>
      </c>
      <c r="AD47" s="42">
        <v>4</v>
      </c>
      <c r="AE47" s="42">
        <v>4</v>
      </c>
      <c r="AF47" s="42">
        <v>4</v>
      </c>
      <c r="AG47" s="42">
        <v>4</v>
      </c>
      <c r="AH47" s="42">
        <v>4</v>
      </c>
      <c r="AI47" s="43">
        <v>2</v>
      </c>
      <c r="AJ47" s="44">
        <v>8</v>
      </c>
      <c r="AK47" s="79">
        <v>4</v>
      </c>
      <c r="AL47" s="35"/>
      <c r="AM47" s="35"/>
      <c r="AN47" s="36">
        <f t="shared" si="3"/>
        <v>38</v>
      </c>
      <c r="AO47" s="36">
        <f t="shared" si="3"/>
        <v>26</v>
      </c>
      <c r="AP47" s="36">
        <f>AB45+AA45+W45+P45+J45</f>
        <v>18</v>
      </c>
      <c r="AQ47" s="37">
        <f t="shared" si="5"/>
        <v>8</v>
      </c>
    </row>
    <row r="48" spans="1:43" ht="17.25" customHeight="1" thickBot="1" x14ac:dyDescent="0.35">
      <c r="A48" s="18" t="s">
        <v>96</v>
      </c>
      <c r="B48" s="19" t="s">
        <v>40</v>
      </c>
      <c r="C48" s="20" t="s">
        <v>97</v>
      </c>
      <c r="D48" s="41">
        <v>4</v>
      </c>
      <c r="E48" s="42">
        <v>2</v>
      </c>
      <c r="F48" s="42">
        <v>4</v>
      </c>
      <c r="G48" s="42">
        <v>2</v>
      </c>
      <c r="H48" s="42">
        <v>4</v>
      </c>
      <c r="I48" s="42">
        <v>2</v>
      </c>
      <c r="J48" s="42">
        <v>4</v>
      </c>
      <c r="K48" s="42">
        <v>4</v>
      </c>
      <c r="L48" s="42">
        <v>4</v>
      </c>
      <c r="M48" s="42">
        <v>4</v>
      </c>
      <c r="N48" s="42">
        <v>4</v>
      </c>
      <c r="O48" s="42">
        <v>4</v>
      </c>
      <c r="P48" s="42">
        <v>4</v>
      </c>
      <c r="Q48" s="42">
        <v>4</v>
      </c>
      <c r="R48" s="42">
        <v>4</v>
      </c>
      <c r="S48" s="42">
        <v>4</v>
      </c>
      <c r="T48" s="42">
        <v>4</v>
      </c>
      <c r="U48" s="42">
        <v>4</v>
      </c>
      <c r="V48" s="42">
        <v>4</v>
      </c>
      <c r="W48" s="42">
        <v>4</v>
      </c>
      <c r="X48" s="42">
        <v>4</v>
      </c>
      <c r="Y48" s="42">
        <v>4</v>
      </c>
      <c r="Z48" s="42">
        <v>4</v>
      </c>
      <c r="AA48" s="42">
        <v>4</v>
      </c>
      <c r="AB48" s="42">
        <v>4</v>
      </c>
      <c r="AC48" s="42">
        <v>4</v>
      </c>
      <c r="AD48" s="42">
        <v>4</v>
      </c>
      <c r="AE48" s="42">
        <v>2</v>
      </c>
      <c r="AF48" s="42">
        <v>4</v>
      </c>
      <c r="AG48" s="42">
        <v>2</v>
      </c>
      <c r="AH48" s="42">
        <v>4</v>
      </c>
      <c r="AI48" s="43">
        <v>3</v>
      </c>
      <c r="AJ48" s="44">
        <v>4</v>
      </c>
      <c r="AK48" s="79">
        <v>4</v>
      </c>
      <c r="AL48" s="35"/>
      <c r="AM48" s="35"/>
      <c r="AN48" s="36">
        <f>AJ48+AD48+Y48+S48+Q48+N48+L48</f>
        <v>28</v>
      </c>
      <c r="AO48" s="36">
        <f>AK48+AE48+Z48+T48+R48+O48+M48</f>
        <v>26</v>
      </c>
      <c r="AP48" s="36">
        <f>AB46+AA46+W46+P46+J46</f>
        <v>0</v>
      </c>
      <c r="AQ48" s="37">
        <f>AC48+X48+K48</f>
        <v>12</v>
      </c>
    </row>
    <row r="49" spans="1:43" ht="16" thickBot="1" x14ac:dyDescent="0.35">
      <c r="A49" s="38" t="s">
        <v>178</v>
      </c>
      <c r="B49" s="39" t="s">
        <v>40</v>
      </c>
      <c r="C49" s="40" t="s">
        <v>99</v>
      </c>
      <c r="D49" s="41">
        <v>2</v>
      </c>
      <c r="E49" s="42">
        <v>2</v>
      </c>
      <c r="F49" s="42">
        <v>2</v>
      </c>
      <c r="G49" s="42">
        <v>2</v>
      </c>
      <c r="H49" s="42">
        <v>2</v>
      </c>
      <c r="I49" s="42">
        <v>2</v>
      </c>
      <c r="J49" s="42">
        <v>2</v>
      </c>
      <c r="K49" s="42">
        <v>2</v>
      </c>
      <c r="L49" s="42">
        <v>2</v>
      </c>
      <c r="M49" s="42">
        <v>2</v>
      </c>
      <c r="N49" s="42">
        <v>2</v>
      </c>
      <c r="O49" s="42">
        <v>2</v>
      </c>
      <c r="P49" s="42">
        <v>2</v>
      </c>
      <c r="Q49" s="42">
        <v>2</v>
      </c>
      <c r="R49" s="42">
        <v>2</v>
      </c>
      <c r="S49" s="42">
        <v>2</v>
      </c>
      <c r="T49" s="42">
        <v>2</v>
      </c>
      <c r="U49" s="42">
        <v>2</v>
      </c>
      <c r="V49" s="42">
        <v>2</v>
      </c>
      <c r="W49" s="42">
        <v>2</v>
      </c>
      <c r="X49" s="42">
        <v>2</v>
      </c>
      <c r="Y49" s="42">
        <v>2</v>
      </c>
      <c r="Z49" s="42">
        <v>2</v>
      </c>
      <c r="AA49" s="42">
        <v>2</v>
      </c>
      <c r="AB49" s="42">
        <v>2</v>
      </c>
      <c r="AC49" s="42">
        <v>2</v>
      </c>
      <c r="AD49" s="42">
        <v>2</v>
      </c>
      <c r="AE49" s="42">
        <v>2</v>
      </c>
      <c r="AF49" s="42">
        <v>2</v>
      </c>
      <c r="AG49" s="42">
        <v>2</v>
      </c>
      <c r="AH49" s="42">
        <v>2</v>
      </c>
      <c r="AI49" s="43">
        <v>2</v>
      </c>
      <c r="AJ49" s="44">
        <v>2</v>
      </c>
      <c r="AK49" s="79">
        <v>2</v>
      </c>
      <c r="AL49" s="35"/>
      <c r="AM49" s="35"/>
      <c r="AN49" s="36">
        <v>28</v>
      </c>
      <c r="AO49" s="36">
        <v>17</v>
      </c>
      <c r="AP49" s="36">
        <v>16</v>
      </c>
      <c r="AQ49" s="37">
        <v>0</v>
      </c>
    </row>
    <row r="50" spans="1:43" ht="14.25" customHeight="1" thickBot="1" x14ac:dyDescent="0.35">
      <c r="A50" s="18" t="s">
        <v>100</v>
      </c>
      <c r="B50" s="19" t="s">
        <v>49</v>
      </c>
      <c r="C50" s="20" t="s">
        <v>58</v>
      </c>
      <c r="D50" s="56">
        <v>4</v>
      </c>
      <c r="E50" s="46">
        <v>2</v>
      </c>
      <c r="F50" s="46">
        <v>4</v>
      </c>
      <c r="G50" s="46">
        <v>2</v>
      </c>
      <c r="H50" s="46">
        <v>4</v>
      </c>
      <c r="I50" s="46">
        <v>2</v>
      </c>
      <c r="J50" s="46">
        <v>6</v>
      </c>
      <c r="K50" s="46">
        <v>2</v>
      </c>
      <c r="L50" s="46">
        <v>4</v>
      </c>
      <c r="M50" s="46">
        <v>2</v>
      </c>
      <c r="N50" s="46">
        <v>10</v>
      </c>
      <c r="O50" s="46">
        <v>6</v>
      </c>
      <c r="P50" s="46">
        <v>10</v>
      </c>
      <c r="Q50" s="46">
        <v>18</v>
      </c>
      <c r="R50" s="46">
        <v>8</v>
      </c>
      <c r="S50" s="46">
        <v>18</v>
      </c>
      <c r="T50" s="46">
        <v>8</v>
      </c>
      <c r="U50" s="46">
        <v>18</v>
      </c>
      <c r="V50" s="46">
        <v>8</v>
      </c>
      <c r="W50" s="46">
        <v>10</v>
      </c>
      <c r="X50" s="46">
        <v>6</v>
      </c>
      <c r="Y50" s="46">
        <v>18</v>
      </c>
      <c r="Z50" s="46">
        <v>8</v>
      </c>
      <c r="AA50" s="46">
        <v>10</v>
      </c>
      <c r="AB50" s="46">
        <v>6</v>
      </c>
      <c r="AC50" s="46">
        <v>2</v>
      </c>
      <c r="AD50" s="46">
        <v>10</v>
      </c>
      <c r="AE50" s="46">
        <v>6</v>
      </c>
      <c r="AF50" s="46">
        <v>8</v>
      </c>
      <c r="AG50" s="46">
        <v>6</v>
      </c>
      <c r="AH50" s="46">
        <v>6</v>
      </c>
      <c r="AI50" s="46">
        <v>2</v>
      </c>
      <c r="AJ50" s="83">
        <v>6</v>
      </c>
      <c r="AK50" s="82">
        <v>8</v>
      </c>
      <c r="AL50" s="35"/>
      <c r="AM50" s="35"/>
      <c r="AN50" s="36">
        <v>28</v>
      </c>
      <c r="AO50" s="36">
        <v>26</v>
      </c>
      <c r="AP50" s="36">
        <v>10</v>
      </c>
      <c r="AQ50" s="37">
        <v>12</v>
      </c>
    </row>
    <row r="51" spans="1:43" ht="16" thickBot="1" x14ac:dyDescent="0.35">
      <c r="A51" s="38" t="s">
        <v>100</v>
      </c>
      <c r="B51" s="39" t="s">
        <v>36</v>
      </c>
      <c r="C51" s="40" t="s">
        <v>101</v>
      </c>
      <c r="D51" s="31">
        <v>4</v>
      </c>
      <c r="E51" s="32">
        <v>2</v>
      </c>
      <c r="F51" s="32">
        <v>4</v>
      </c>
      <c r="G51" s="32">
        <v>2</v>
      </c>
      <c r="H51" s="32">
        <v>4</v>
      </c>
      <c r="I51" s="32">
        <v>2</v>
      </c>
      <c r="J51" s="32">
        <v>4</v>
      </c>
      <c r="K51" s="32">
        <v>4</v>
      </c>
      <c r="L51" s="32">
        <v>8</v>
      </c>
      <c r="M51" s="32">
        <v>4</v>
      </c>
      <c r="N51" s="32">
        <v>8</v>
      </c>
      <c r="O51" s="32">
        <v>6</v>
      </c>
      <c r="P51" s="32">
        <v>8</v>
      </c>
      <c r="Q51" s="32">
        <v>14</v>
      </c>
      <c r="R51" s="32">
        <v>8</v>
      </c>
      <c r="S51" s="32">
        <v>14</v>
      </c>
      <c r="T51" s="32">
        <v>8</v>
      </c>
      <c r="U51" s="32">
        <v>14</v>
      </c>
      <c r="V51" s="32">
        <v>8</v>
      </c>
      <c r="W51" s="32">
        <v>8</v>
      </c>
      <c r="X51" s="32">
        <v>6</v>
      </c>
      <c r="Y51" s="32">
        <v>20</v>
      </c>
      <c r="Z51" s="32">
        <v>8</v>
      </c>
      <c r="AA51" s="32">
        <v>6</v>
      </c>
      <c r="AB51" s="32">
        <v>8</v>
      </c>
      <c r="AC51" s="32">
        <v>6</v>
      </c>
      <c r="AD51" s="32">
        <v>8</v>
      </c>
      <c r="AE51" s="32">
        <v>4</v>
      </c>
      <c r="AF51" s="32">
        <v>8</v>
      </c>
      <c r="AG51" s="32">
        <v>4</v>
      </c>
      <c r="AH51" s="32">
        <v>8</v>
      </c>
      <c r="AI51" s="33">
        <v>4</v>
      </c>
      <c r="AJ51" s="34">
        <v>8</v>
      </c>
      <c r="AK51" s="78">
        <v>4</v>
      </c>
      <c r="AL51" s="35"/>
      <c r="AM51" s="35"/>
      <c r="AN51" s="36">
        <f t="shared" si="3"/>
        <v>80</v>
      </c>
      <c r="AO51" s="36">
        <f t="shared" si="3"/>
        <v>42</v>
      </c>
      <c r="AP51" s="36" t="e">
        <f>#REF!+#REF!+#REF!+#REF!+#REF!</f>
        <v>#REF!</v>
      </c>
      <c r="AQ51" s="37">
        <f t="shared" si="5"/>
        <v>16</v>
      </c>
    </row>
    <row r="52" spans="1:43" ht="16" thickBot="1" x14ac:dyDescent="0.35">
      <c r="A52" s="38" t="s">
        <v>100</v>
      </c>
      <c r="B52" s="39" t="s">
        <v>40</v>
      </c>
      <c r="C52" s="20" t="s">
        <v>102</v>
      </c>
      <c r="D52" s="31">
        <v>4</v>
      </c>
      <c r="E52" s="32">
        <v>2</v>
      </c>
      <c r="F52" s="32">
        <v>4</v>
      </c>
      <c r="G52" s="32">
        <v>2</v>
      </c>
      <c r="H52" s="32">
        <v>4</v>
      </c>
      <c r="I52" s="32">
        <v>2</v>
      </c>
      <c r="J52" s="32">
        <v>6</v>
      </c>
      <c r="K52" s="32">
        <v>4</v>
      </c>
      <c r="L52" s="32">
        <v>6</v>
      </c>
      <c r="M52" s="32">
        <v>4</v>
      </c>
      <c r="N52" s="32">
        <v>10</v>
      </c>
      <c r="O52" s="32">
        <v>6</v>
      </c>
      <c r="P52" s="32">
        <v>10</v>
      </c>
      <c r="Q52" s="32">
        <v>16</v>
      </c>
      <c r="R52" s="32">
        <v>8</v>
      </c>
      <c r="S52" s="32">
        <v>18</v>
      </c>
      <c r="T52" s="32">
        <v>8</v>
      </c>
      <c r="U52" s="32">
        <v>14</v>
      </c>
      <c r="V52" s="32">
        <v>8</v>
      </c>
      <c r="W52" s="32">
        <v>8</v>
      </c>
      <c r="X52" s="32">
        <v>4</v>
      </c>
      <c r="Y52" s="32">
        <v>16</v>
      </c>
      <c r="Z52" s="32">
        <v>8</v>
      </c>
      <c r="AA52" s="32">
        <v>10</v>
      </c>
      <c r="AB52" s="32">
        <v>6</v>
      </c>
      <c r="AC52" s="32">
        <v>4</v>
      </c>
      <c r="AD52" s="32">
        <v>10</v>
      </c>
      <c r="AE52" s="32">
        <v>6</v>
      </c>
      <c r="AF52" s="32">
        <v>4</v>
      </c>
      <c r="AG52" s="32">
        <v>3</v>
      </c>
      <c r="AH52" s="32">
        <v>6</v>
      </c>
      <c r="AI52" s="33">
        <v>4</v>
      </c>
      <c r="AJ52" s="34">
        <v>8</v>
      </c>
      <c r="AK52" s="78">
        <v>6</v>
      </c>
      <c r="AL52" s="35"/>
      <c r="AM52" s="35"/>
      <c r="AN52" s="36">
        <f t="shared" si="3"/>
        <v>84</v>
      </c>
      <c r="AO52" s="36">
        <f t="shared" si="3"/>
        <v>46</v>
      </c>
      <c r="AP52" s="36" t="e">
        <f>#REF!+#REF!+#REF!+#REF!+#REF!</f>
        <v>#REF!</v>
      </c>
      <c r="AQ52" s="37">
        <f t="shared" si="5"/>
        <v>12</v>
      </c>
    </row>
    <row r="53" spans="1:43" ht="16" thickBot="1" x14ac:dyDescent="0.35">
      <c r="A53" s="38" t="s">
        <v>100</v>
      </c>
      <c r="B53" s="39" t="s">
        <v>49</v>
      </c>
      <c r="C53" s="40" t="s">
        <v>103</v>
      </c>
      <c r="D53" s="31">
        <v>4</v>
      </c>
      <c r="E53" s="32">
        <v>2</v>
      </c>
      <c r="F53" s="32">
        <v>4</v>
      </c>
      <c r="G53" s="32">
        <v>2</v>
      </c>
      <c r="H53" s="32">
        <v>4</v>
      </c>
      <c r="I53" s="32">
        <v>2</v>
      </c>
      <c r="J53" s="32">
        <v>4</v>
      </c>
      <c r="K53" s="32">
        <v>4</v>
      </c>
      <c r="L53" s="32">
        <v>4</v>
      </c>
      <c r="M53" s="32">
        <v>2</v>
      </c>
      <c r="N53" s="32">
        <v>6</v>
      </c>
      <c r="O53" s="32">
        <v>4</v>
      </c>
      <c r="P53" s="32">
        <v>4</v>
      </c>
      <c r="Q53" s="32">
        <v>8</v>
      </c>
      <c r="R53" s="32">
        <v>4</v>
      </c>
      <c r="S53" s="32">
        <v>10</v>
      </c>
      <c r="T53" s="32">
        <v>4</v>
      </c>
      <c r="U53" s="32">
        <v>8</v>
      </c>
      <c r="V53" s="32">
        <v>4</v>
      </c>
      <c r="W53" s="32">
        <v>4</v>
      </c>
      <c r="X53" s="32">
        <v>2</v>
      </c>
      <c r="Y53" s="32">
        <v>8</v>
      </c>
      <c r="Z53" s="32">
        <v>4</v>
      </c>
      <c r="AA53" s="32">
        <v>4</v>
      </c>
      <c r="AB53" s="32">
        <v>4</v>
      </c>
      <c r="AC53" s="32">
        <v>4</v>
      </c>
      <c r="AD53" s="32">
        <v>6</v>
      </c>
      <c r="AE53" s="32">
        <v>4</v>
      </c>
      <c r="AF53" s="32">
        <v>4</v>
      </c>
      <c r="AG53" s="32">
        <v>2</v>
      </c>
      <c r="AH53" s="32">
        <v>4</v>
      </c>
      <c r="AI53" s="33">
        <v>4</v>
      </c>
      <c r="AJ53" s="34">
        <v>4</v>
      </c>
      <c r="AK53" s="78">
        <v>4</v>
      </c>
      <c r="AL53" s="35"/>
      <c r="AM53" s="35"/>
      <c r="AN53" s="36">
        <f t="shared" si="3"/>
        <v>46</v>
      </c>
      <c r="AO53" s="36">
        <f t="shared" si="3"/>
        <v>26</v>
      </c>
      <c r="AP53" s="36">
        <f t="shared" si="4"/>
        <v>40</v>
      </c>
      <c r="AQ53" s="37">
        <f t="shared" si="5"/>
        <v>10</v>
      </c>
    </row>
    <row r="54" spans="1:43" ht="16" thickBot="1" x14ac:dyDescent="0.35">
      <c r="A54" s="38" t="s">
        <v>100</v>
      </c>
      <c r="B54" s="39" t="s">
        <v>49</v>
      </c>
      <c r="C54" s="40" t="s">
        <v>104</v>
      </c>
      <c r="D54" s="41">
        <v>4</v>
      </c>
      <c r="E54" s="42">
        <v>2</v>
      </c>
      <c r="F54" s="42">
        <v>4</v>
      </c>
      <c r="G54" s="42">
        <v>2</v>
      </c>
      <c r="H54" s="42">
        <v>4</v>
      </c>
      <c r="I54" s="42">
        <v>2</v>
      </c>
      <c r="J54" s="42">
        <v>6</v>
      </c>
      <c r="K54" s="42">
        <v>4</v>
      </c>
      <c r="L54" s="42">
        <v>6</v>
      </c>
      <c r="M54" s="42">
        <v>4</v>
      </c>
      <c r="N54" s="42">
        <v>8</v>
      </c>
      <c r="O54" s="42">
        <v>4</v>
      </c>
      <c r="P54" s="42">
        <v>8</v>
      </c>
      <c r="Q54" s="42">
        <v>10</v>
      </c>
      <c r="R54" s="42">
        <v>8</v>
      </c>
      <c r="S54" s="42">
        <v>18</v>
      </c>
      <c r="T54" s="42">
        <v>8</v>
      </c>
      <c r="U54" s="42">
        <v>14</v>
      </c>
      <c r="V54" s="42">
        <v>8</v>
      </c>
      <c r="W54" s="42">
        <v>6</v>
      </c>
      <c r="X54" s="42">
        <v>4</v>
      </c>
      <c r="Y54" s="42">
        <v>10</v>
      </c>
      <c r="Z54" s="42">
        <v>8</v>
      </c>
      <c r="AA54" s="42">
        <v>8</v>
      </c>
      <c r="AB54" s="42">
        <v>6</v>
      </c>
      <c r="AC54" s="42">
        <v>4</v>
      </c>
      <c r="AD54" s="42">
        <v>8</v>
      </c>
      <c r="AE54" s="42">
        <v>4</v>
      </c>
      <c r="AF54" s="42">
        <v>4</v>
      </c>
      <c r="AG54" s="42">
        <v>3</v>
      </c>
      <c r="AH54" s="42">
        <v>8</v>
      </c>
      <c r="AI54" s="43">
        <v>4</v>
      </c>
      <c r="AJ54" s="44">
        <v>8</v>
      </c>
      <c r="AK54" s="79">
        <v>4</v>
      </c>
      <c r="AL54" s="35"/>
      <c r="AM54" s="35"/>
      <c r="AN54" s="36">
        <f t="shared" si="3"/>
        <v>68</v>
      </c>
      <c r="AO54" s="36">
        <f t="shared" si="3"/>
        <v>40</v>
      </c>
      <c r="AP54" s="36">
        <f t="shared" si="4"/>
        <v>20</v>
      </c>
      <c r="AQ54" s="37">
        <f t="shared" si="5"/>
        <v>12</v>
      </c>
    </row>
    <row r="55" spans="1:43" ht="16" thickBot="1" x14ac:dyDescent="0.35">
      <c r="A55" s="38" t="s">
        <v>100</v>
      </c>
      <c r="B55" s="39" t="s">
        <v>77</v>
      </c>
      <c r="C55" s="40" t="s">
        <v>105</v>
      </c>
      <c r="D55" s="41">
        <v>4</v>
      </c>
      <c r="E55" s="42">
        <v>2</v>
      </c>
      <c r="F55" s="42">
        <v>4</v>
      </c>
      <c r="G55" s="42">
        <v>2</v>
      </c>
      <c r="H55" s="42">
        <v>4</v>
      </c>
      <c r="I55" s="42">
        <v>2</v>
      </c>
      <c r="J55" s="42">
        <v>6</v>
      </c>
      <c r="K55" s="42">
        <v>4</v>
      </c>
      <c r="L55" s="42">
        <v>6</v>
      </c>
      <c r="M55" s="42">
        <v>4</v>
      </c>
      <c r="N55" s="42">
        <v>8</v>
      </c>
      <c r="O55" s="42">
        <v>4</v>
      </c>
      <c r="P55" s="42">
        <v>8</v>
      </c>
      <c r="Q55" s="42">
        <v>12</v>
      </c>
      <c r="R55" s="42">
        <v>8</v>
      </c>
      <c r="S55" s="42">
        <v>12</v>
      </c>
      <c r="T55" s="42">
        <v>8</v>
      </c>
      <c r="U55" s="42">
        <v>12</v>
      </c>
      <c r="V55" s="42">
        <v>8</v>
      </c>
      <c r="W55" s="42">
        <v>6</v>
      </c>
      <c r="X55" s="42">
        <v>4</v>
      </c>
      <c r="Y55" s="42">
        <v>12</v>
      </c>
      <c r="Z55" s="42">
        <v>8</v>
      </c>
      <c r="AA55" s="42">
        <v>8</v>
      </c>
      <c r="AB55" s="42">
        <v>6</v>
      </c>
      <c r="AC55" s="42">
        <v>4</v>
      </c>
      <c r="AD55" s="42">
        <v>8</v>
      </c>
      <c r="AE55" s="42">
        <v>4</v>
      </c>
      <c r="AF55" s="42">
        <v>4</v>
      </c>
      <c r="AG55" s="42">
        <v>3</v>
      </c>
      <c r="AH55" s="42">
        <v>8</v>
      </c>
      <c r="AI55" s="43">
        <v>4</v>
      </c>
      <c r="AJ55" s="44">
        <v>8</v>
      </c>
      <c r="AK55" s="79">
        <v>4</v>
      </c>
      <c r="AL55" s="35"/>
      <c r="AM55" s="35"/>
      <c r="AN55" s="36">
        <f t="shared" si="3"/>
        <v>66</v>
      </c>
      <c r="AO55" s="36">
        <f t="shared" si="3"/>
        <v>40</v>
      </c>
      <c r="AP55" s="36">
        <f t="shared" si="4"/>
        <v>34</v>
      </c>
      <c r="AQ55" s="37">
        <f t="shared" si="5"/>
        <v>12</v>
      </c>
    </row>
    <row r="56" spans="1:43" ht="16" thickBot="1" x14ac:dyDescent="0.35">
      <c r="A56" s="38" t="s">
        <v>142</v>
      </c>
      <c r="B56" s="39" t="s">
        <v>106</v>
      </c>
      <c r="C56" s="40" t="s">
        <v>107</v>
      </c>
      <c r="D56" s="41">
        <v>4</v>
      </c>
      <c r="E56" s="42">
        <v>2</v>
      </c>
      <c r="F56" s="42">
        <v>4</v>
      </c>
      <c r="G56" s="42">
        <v>2</v>
      </c>
      <c r="H56" s="42">
        <v>4</v>
      </c>
      <c r="I56" s="42">
        <v>2</v>
      </c>
      <c r="J56" s="42">
        <v>6</v>
      </c>
      <c r="K56" s="42">
        <v>4</v>
      </c>
      <c r="L56" s="42">
        <v>6</v>
      </c>
      <c r="M56" s="42">
        <v>4</v>
      </c>
      <c r="N56" s="42">
        <v>8</v>
      </c>
      <c r="O56" s="42">
        <v>4</v>
      </c>
      <c r="P56" s="42">
        <v>8</v>
      </c>
      <c r="Q56" s="42">
        <v>12</v>
      </c>
      <c r="R56" s="42">
        <v>6</v>
      </c>
      <c r="S56" s="42">
        <v>12</v>
      </c>
      <c r="T56" s="42">
        <v>6</v>
      </c>
      <c r="U56" s="42">
        <v>12</v>
      </c>
      <c r="V56" s="42">
        <v>6</v>
      </c>
      <c r="W56" s="42">
        <v>6</v>
      </c>
      <c r="X56" s="42">
        <v>4</v>
      </c>
      <c r="Y56" s="42">
        <v>12</v>
      </c>
      <c r="Z56" s="42">
        <v>6</v>
      </c>
      <c r="AA56" s="42">
        <v>4</v>
      </c>
      <c r="AB56" s="42">
        <v>6</v>
      </c>
      <c r="AC56" s="42">
        <v>4</v>
      </c>
      <c r="AD56" s="42">
        <v>8</v>
      </c>
      <c r="AE56" s="42">
        <v>4</v>
      </c>
      <c r="AF56" s="42">
        <v>4</v>
      </c>
      <c r="AG56" s="42">
        <v>3</v>
      </c>
      <c r="AH56" s="42">
        <v>8</v>
      </c>
      <c r="AI56" s="43">
        <v>4</v>
      </c>
      <c r="AJ56" s="44">
        <v>8</v>
      </c>
      <c r="AK56" s="79">
        <v>4</v>
      </c>
      <c r="AL56" s="35"/>
      <c r="AM56" s="35"/>
      <c r="AN56" s="36">
        <f>AJ56+AD56+Y56+S56+Q56+N56+L56</f>
        <v>66</v>
      </c>
      <c r="AO56" s="36">
        <f>AK56+AE56+Z56+T56+R56+O56+M56</f>
        <v>34</v>
      </c>
      <c r="AP56" s="36">
        <f>AB85+AA85+W85+P85+J85</f>
        <v>32</v>
      </c>
      <c r="AQ56" s="37">
        <f>AC56+X56+K56</f>
        <v>12</v>
      </c>
    </row>
    <row r="57" spans="1:43" ht="16" thickBot="1" x14ac:dyDescent="0.35">
      <c r="A57" s="38" t="s">
        <v>100</v>
      </c>
      <c r="B57" s="39" t="s">
        <v>40</v>
      </c>
      <c r="C57" s="40" t="s">
        <v>108</v>
      </c>
      <c r="D57" s="41">
        <v>4</v>
      </c>
      <c r="E57" s="42">
        <v>2</v>
      </c>
      <c r="F57" s="42">
        <v>4</v>
      </c>
      <c r="G57" s="42">
        <v>2</v>
      </c>
      <c r="H57" s="42">
        <v>4</v>
      </c>
      <c r="I57" s="42">
        <v>2</v>
      </c>
      <c r="J57" s="42">
        <v>6</v>
      </c>
      <c r="K57" s="42">
        <v>4</v>
      </c>
      <c r="L57" s="42">
        <v>6</v>
      </c>
      <c r="M57" s="42">
        <v>4</v>
      </c>
      <c r="N57" s="42">
        <v>8</v>
      </c>
      <c r="O57" s="42">
        <v>4</v>
      </c>
      <c r="P57" s="42">
        <v>6</v>
      </c>
      <c r="Q57" s="42">
        <v>6</v>
      </c>
      <c r="R57" s="42">
        <v>4</v>
      </c>
      <c r="S57" s="42">
        <v>6</v>
      </c>
      <c r="T57" s="42">
        <v>4</v>
      </c>
      <c r="U57" s="42">
        <v>6</v>
      </c>
      <c r="V57" s="42">
        <v>4</v>
      </c>
      <c r="W57" s="42">
        <v>6</v>
      </c>
      <c r="X57" s="42">
        <v>4</v>
      </c>
      <c r="Y57" s="42">
        <v>6</v>
      </c>
      <c r="Z57" s="42">
        <v>4</v>
      </c>
      <c r="AA57" s="42">
        <v>6</v>
      </c>
      <c r="AB57" s="42">
        <v>6</v>
      </c>
      <c r="AC57" s="42">
        <v>4</v>
      </c>
      <c r="AD57" s="42">
        <v>8</v>
      </c>
      <c r="AE57" s="42">
        <v>4</v>
      </c>
      <c r="AF57" s="42">
        <v>4</v>
      </c>
      <c r="AG57" s="42">
        <v>3</v>
      </c>
      <c r="AH57" s="42">
        <v>8</v>
      </c>
      <c r="AI57" s="43">
        <v>4</v>
      </c>
      <c r="AJ57" s="44">
        <v>8</v>
      </c>
      <c r="AK57" s="79">
        <v>4</v>
      </c>
      <c r="AL57" s="35"/>
      <c r="AM57" s="35"/>
      <c r="AN57" s="36">
        <f t="shared" si="3"/>
        <v>48</v>
      </c>
      <c r="AO57" s="36">
        <f t="shared" si="3"/>
        <v>28</v>
      </c>
      <c r="AP57" s="36" t="e">
        <f>#REF!+#REF!+#REF!+#REF!+#REF!</f>
        <v>#REF!</v>
      </c>
      <c r="AQ57" s="37">
        <f t="shared" si="5"/>
        <v>12</v>
      </c>
    </row>
    <row r="58" spans="1:43" ht="16" thickBot="1" x14ac:dyDescent="0.35">
      <c r="A58" s="38" t="s">
        <v>100</v>
      </c>
      <c r="B58" s="39" t="s">
        <v>38</v>
      </c>
      <c r="C58" s="40" t="s">
        <v>109</v>
      </c>
      <c r="D58" s="31">
        <v>4</v>
      </c>
      <c r="E58" s="32">
        <v>2</v>
      </c>
      <c r="F58" s="32">
        <v>4</v>
      </c>
      <c r="G58" s="32">
        <v>2</v>
      </c>
      <c r="H58" s="32">
        <v>4</v>
      </c>
      <c r="I58" s="32">
        <v>2</v>
      </c>
      <c r="J58" s="32">
        <v>0</v>
      </c>
      <c r="K58" s="32">
        <v>0</v>
      </c>
      <c r="L58" s="32">
        <v>4</v>
      </c>
      <c r="M58" s="32">
        <v>2</v>
      </c>
      <c r="N58" s="32">
        <v>4</v>
      </c>
      <c r="O58" s="32">
        <v>3</v>
      </c>
      <c r="P58" s="32">
        <v>0</v>
      </c>
      <c r="Q58" s="32">
        <v>5</v>
      </c>
      <c r="R58" s="32">
        <v>3</v>
      </c>
      <c r="S58" s="32">
        <v>5</v>
      </c>
      <c r="T58" s="32">
        <v>3</v>
      </c>
      <c r="U58" s="32">
        <v>4</v>
      </c>
      <c r="V58" s="32">
        <v>3</v>
      </c>
      <c r="W58" s="32">
        <v>0</v>
      </c>
      <c r="X58" s="32">
        <v>0</v>
      </c>
      <c r="Y58" s="32">
        <v>5</v>
      </c>
      <c r="Z58" s="32">
        <v>3</v>
      </c>
      <c r="AA58" s="32">
        <v>0</v>
      </c>
      <c r="AB58" s="32">
        <v>0</v>
      </c>
      <c r="AC58" s="32">
        <v>0</v>
      </c>
      <c r="AD58" s="32">
        <v>5</v>
      </c>
      <c r="AE58" s="32">
        <v>3</v>
      </c>
      <c r="AF58" s="32">
        <v>4</v>
      </c>
      <c r="AG58" s="32">
        <v>3</v>
      </c>
      <c r="AH58" s="32">
        <v>4</v>
      </c>
      <c r="AI58" s="33">
        <v>3</v>
      </c>
      <c r="AJ58" s="34">
        <v>0</v>
      </c>
      <c r="AK58" s="78">
        <v>0</v>
      </c>
      <c r="AL58" s="35"/>
      <c r="AM58" s="35"/>
      <c r="AN58" s="36">
        <f>AJ58+AD58+Y58+S58+Q58+N58+L58</f>
        <v>28</v>
      </c>
      <c r="AO58" s="36">
        <f>AK58+AE58+Z58+T58+R58+O58+M58</f>
        <v>17</v>
      </c>
      <c r="AP58" s="36">
        <f>AB96+AA96+W96+P96+J96</f>
        <v>32</v>
      </c>
      <c r="AQ58" s="37">
        <f>AC58+X58+K58</f>
        <v>0</v>
      </c>
    </row>
    <row r="59" spans="1:43" ht="16" thickBot="1" x14ac:dyDescent="0.35">
      <c r="A59" s="38" t="s">
        <v>100</v>
      </c>
      <c r="B59" s="39" t="s">
        <v>40</v>
      </c>
      <c r="C59" s="40" t="s">
        <v>110</v>
      </c>
      <c r="D59" s="41">
        <v>4</v>
      </c>
      <c r="E59" s="42">
        <v>2</v>
      </c>
      <c r="F59" s="42">
        <v>4</v>
      </c>
      <c r="G59" s="42">
        <v>2</v>
      </c>
      <c r="H59" s="42">
        <v>4</v>
      </c>
      <c r="I59" s="42">
        <v>2</v>
      </c>
      <c r="J59" s="42">
        <v>6</v>
      </c>
      <c r="K59" s="42">
        <v>4</v>
      </c>
      <c r="L59" s="42">
        <v>6</v>
      </c>
      <c r="M59" s="42">
        <v>4</v>
      </c>
      <c r="N59" s="42">
        <v>8</v>
      </c>
      <c r="O59" s="42">
        <v>4</v>
      </c>
      <c r="P59" s="42">
        <v>4</v>
      </c>
      <c r="Q59" s="42">
        <v>18</v>
      </c>
      <c r="R59" s="42">
        <v>8</v>
      </c>
      <c r="S59" s="42">
        <v>14</v>
      </c>
      <c r="T59" s="42">
        <v>9</v>
      </c>
      <c r="U59" s="42">
        <v>16</v>
      </c>
      <c r="V59" s="42">
        <v>9</v>
      </c>
      <c r="W59" s="42">
        <v>8</v>
      </c>
      <c r="X59" s="42">
        <v>4</v>
      </c>
      <c r="Y59" s="42">
        <v>8</v>
      </c>
      <c r="Z59" s="42">
        <v>4</v>
      </c>
      <c r="AA59" s="42">
        <v>10</v>
      </c>
      <c r="AB59" s="42">
        <v>6</v>
      </c>
      <c r="AC59" s="42">
        <v>4</v>
      </c>
      <c r="AD59" s="42">
        <v>4</v>
      </c>
      <c r="AE59" s="42">
        <v>2</v>
      </c>
      <c r="AF59" s="42">
        <v>4</v>
      </c>
      <c r="AG59" s="42">
        <v>2</v>
      </c>
      <c r="AH59" s="42">
        <v>6</v>
      </c>
      <c r="AI59" s="43">
        <v>3</v>
      </c>
      <c r="AJ59" s="44">
        <v>8</v>
      </c>
      <c r="AK59" s="79">
        <v>9</v>
      </c>
      <c r="AL59" s="35"/>
      <c r="AM59" s="35"/>
      <c r="AN59" s="36">
        <f t="shared" si="3"/>
        <v>66</v>
      </c>
      <c r="AO59" s="36">
        <f t="shared" si="3"/>
        <v>40</v>
      </c>
      <c r="AP59" s="36">
        <f>AB57+AA57+W57+P57+J57</f>
        <v>30</v>
      </c>
      <c r="AQ59" s="37">
        <f t="shared" si="5"/>
        <v>12</v>
      </c>
    </row>
    <row r="60" spans="1:43" ht="16" thickBot="1" x14ac:dyDescent="0.35">
      <c r="A60" s="38" t="s">
        <v>100</v>
      </c>
      <c r="B60" s="39" t="s">
        <v>67</v>
      </c>
      <c r="C60" s="40" t="s">
        <v>179</v>
      </c>
      <c r="D60" s="41">
        <v>4</v>
      </c>
      <c r="E60" s="42">
        <v>2</v>
      </c>
      <c r="F60" s="42">
        <v>4</v>
      </c>
      <c r="G60" s="42">
        <v>2</v>
      </c>
      <c r="H60" s="42">
        <v>4</v>
      </c>
      <c r="I60" s="42">
        <v>3</v>
      </c>
      <c r="J60" s="42">
        <v>8</v>
      </c>
      <c r="K60" s="42">
        <v>4</v>
      </c>
      <c r="L60" s="42">
        <v>8</v>
      </c>
      <c r="M60" s="42">
        <v>4</v>
      </c>
      <c r="N60" s="42">
        <v>10</v>
      </c>
      <c r="O60" s="42">
        <v>6</v>
      </c>
      <c r="P60" s="42">
        <v>10</v>
      </c>
      <c r="Q60" s="42">
        <v>10</v>
      </c>
      <c r="R60" s="42">
        <v>6</v>
      </c>
      <c r="S60" s="42">
        <v>10</v>
      </c>
      <c r="T60" s="42">
        <v>6</v>
      </c>
      <c r="U60" s="42">
        <v>10</v>
      </c>
      <c r="V60" s="42">
        <v>6</v>
      </c>
      <c r="W60" s="42">
        <v>12</v>
      </c>
      <c r="X60" s="42">
        <v>6</v>
      </c>
      <c r="Y60" s="42">
        <v>10</v>
      </c>
      <c r="Z60" s="42">
        <v>10</v>
      </c>
      <c r="AA60" s="42">
        <v>13</v>
      </c>
      <c r="AB60" s="42">
        <v>10</v>
      </c>
      <c r="AC60" s="42">
        <v>10</v>
      </c>
      <c r="AD60" s="42">
        <v>10</v>
      </c>
      <c r="AE60" s="42">
        <v>8</v>
      </c>
      <c r="AF60" s="42">
        <v>12</v>
      </c>
      <c r="AG60" s="42">
        <v>7</v>
      </c>
      <c r="AH60" s="42">
        <v>6</v>
      </c>
      <c r="AI60" s="43">
        <v>3</v>
      </c>
      <c r="AJ60" s="44">
        <v>8</v>
      </c>
      <c r="AK60" s="79">
        <v>4</v>
      </c>
      <c r="AL60" s="35"/>
      <c r="AM60" s="35"/>
      <c r="AN60" s="36">
        <f t="shared" si="3"/>
        <v>66</v>
      </c>
      <c r="AO60" s="36">
        <f t="shared" si="3"/>
        <v>44</v>
      </c>
      <c r="AP60" s="36">
        <f t="shared" si="4"/>
        <v>34</v>
      </c>
      <c r="AQ60" s="37">
        <f t="shared" si="5"/>
        <v>20</v>
      </c>
    </row>
    <row r="61" spans="1:43" ht="16" thickBot="1" x14ac:dyDescent="0.35">
      <c r="A61" s="18" t="s">
        <v>112</v>
      </c>
      <c r="B61" s="19" t="s">
        <v>33</v>
      </c>
      <c r="C61" s="20" t="s">
        <v>35</v>
      </c>
      <c r="D61" s="41">
        <v>4</v>
      </c>
      <c r="E61" s="42">
        <v>2</v>
      </c>
      <c r="F61" s="42">
        <v>4</v>
      </c>
      <c r="G61" s="42">
        <v>2</v>
      </c>
      <c r="H61" s="42">
        <v>6</v>
      </c>
      <c r="I61" s="42">
        <v>2</v>
      </c>
      <c r="J61" s="42">
        <v>8</v>
      </c>
      <c r="K61" s="42">
        <v>6</v>
      </c>
      <c r="L61" s="42">
        <v>8</v>
      </c>
      <c r="M61" s="42">
        <v>4</v>
      </c>
      <c r="N61" s="42">
        <v>12</v>
      </c>
      <c r="O61" s="42">
        <v>6</v>
      </c>
      <c r="P61" s="42">
        <v>8</v>
      </c>
      <c r="Q61" s="42">
        <v>16</v>
      </c>
      <c r="R61" s="42">
        <v>8</v>
      </c>
      <c r="S61" s="42">
        <v>24</v>
      </c>
      <c r="T61" s="42">
        <v>10</v>
      </c>
      <c r="U61" s="42">
        <v>12</v>
      </c>
      <c r="V61" s="42">
        <v>8</v>
      </c>
      <c r="W61" s="42">
        <v>12</v>
      </c>
      <c r="X61" s="42">
        <v>10</v>
      </c>
      <c r="Y61" s="42">
        <v>18</v>
      </c>
      <c r="Z61" s="42">
        <v>8</v>
      </c>
      <c r="AA61" s="42">
        <v>8</v>
      </c>
      <c r="AB61" s="42">
        <v>8</v>
      </c>
      <c r="AC61" s="42">
        <v>6</v>
      </c>
      <c r="AD61" s="42">
        <v>8</v>
      </c>
      <c r="AE61" s="42">
        <v>4</v>
      </c>
      <c r="AF61" s="42">
        <v>8</v>
      </c>
      <c r="AG61" s="42">
        <v>4</v>
      </c>
      <c r="AH61" s="42">
        <v>6</v>
      </c>
      <c r="AI61" s="43">
        <v>4</v>
      </c>
      <c r="AJ61" s="44">
        <v>8</v>
      </c>
      <c r="AK61" s="79">
        <v>4</v>
      </c>
      <c r="AL61" s="35"/>
      <c r="AM61" s="35"/>
      <c r="AN61" s="36">
        <f t="shared" si="3"/>
        <v>94</v>
      </c>
      <c r="AO61" s="36">
        <f t="shared" si="3"/>
        <v>44</v>
      </c>
      <c r="AP61" s="36">
        <f t="shared" si="4"/>
        <v>53</v>
      </c>
      <c r="AQ61" s="37">
        <f t="shared" si="5"/>
        <v>22</v>
      </c>
    </row>
    <row r="62" spans="1:43" ht="16" thickBot="1" x14ac:dyDescent="0.35">
      <c r="A62" s="38" t="s">
        <v>112</v>
      </c>
      <c r="B62" s="39" t="s">
        <v>36</v>
      </c>
      <c r="C62" s="40" t="s">
        <v>113</v>
      </c>
      <c r="D62" s="41">
        <v>4</v>
      </c>
      <c r="E62" s="42">
        <v>2</v>
      </c>
      <c r="F62" s="42">
        <v>4</v>
      </c>
      <c r="G62" s="42">
        <v>2</v>
      </c>
      <c r="H62" s="42">
        <v>6</v>
      </c>
      <c r="I62" s="42">
        <v>2</v>
      </c>
      <c r="J62" s="42">
        <v>8</v>
      </c>
      <c r="K62" s="42">
        <v>6</v>
      </c>
      <c r="L62" s="42">
        <v>8</v>
      </c>
      <c r="M62" s="42">
        <v>4</v>
      </c>
      <c r="N62" s="42">
        <v>12</v>
      </c>
      <c r="O62" s="42">
        <v>6</v>
      </c>
      <c r="P62" s="42">
        <v>8</v>
      </c>
      <c r="Q62" s="42">
        <v>10</v>
      </c>
      <c r="R62" s="42">
        <v>8</v>
      </c>
      <c r="S62" s="42">
        <v>16</v>
      </c>
      <c r="T62" s="42">
        <v>10</v>
      </c>
      <c r="U62" s="42">
        <v>10</v>
      </c>
      <c r="V62" s="42">
        <v>8</v>
      </c>
      <c r="W62" s="42">
        <v>12</v>
      </c>
      <c r="X62" s="42">
        <v>10</v>
      </c>
      <c r="Y62" s="42">
        <v>18</v>
      </c>
      <c r="Z62" s="42">
        <v>8</v>
      </c>
      <c r="AA62" s="42">
        <v>8</v>
      </c>
      <c r="AB62" s="42">
        <v>8</v>
      </c>
      <c r="AC62" s="42">
        <v>6</v>
      </c>
      <c r="AD62" s="42">
        <v>8</v>
      </c>
      <c r="AE62" s="42">
        <v>4</v>
      </c>
      <c r="AF62" s="42">
        <v>8</v>
      </c>
      <c r="AG62" s="42">
        <v>4</v>
      </c>
      <c r="AH62" s="42">
        <v>6</v>
      </c>
      <c r="AI62" s="43">
        <v>4</v>
      </c>
      <c r="AJ62" s="44">
        <v>8</v>
      </c>
      <c r="AK62" s="79">
        <v>4</v>
      </c>
      <c r="AL62" s="35"/>
      <c r="AM62" s="35"/>
      <c r="AN62" s="36">
        <f t="shared" si="3"/>
        <v>80</v>
      </c>
      <c r="AO62" s="36">
        <f t="shared" si="3"/>
        <v>44</v>
      </c>
      <c r="AP62" s="36">
        <f t="shared" si="4"/>
        <v>44</v>
      </c>
      <c r="AQ62" s="37">
        <f t="shared" si="5"/>
        <v>22</v>
      </c>
    </row>
    <row r="63" spans="1:43" ht="16" thickBot="1" x14ac:dyDescent="0.35">
      <c r="A63" s="38" t="s">
        <v>112</v>
      </c>
      <c r="B63" s="39" t="s">
        <v>114</v>
      </c>
      <c r="C63" s="40" t="s">
        <v>115</v>
      </c>
      <c r="D63" s="41">
        <v>4</v>
      </c>
      <c r="E63" s="42">
        <v>2</v>
      </c>
      <c r="F63" s="42">
        <v>4</v>
      </c>
      <c r="G63" s="42">
        <v>2</v>
      </c>
      <c r="H63" s="42">
        <v>6</v>
      </c>
      <c r="I63" s="42">
        <v>2</v>
      </c>
      <c r="J63" s="42">
        <v>8</v>
      </c>
      <c r="K63" s="42">
        <v>6</v>
      </c>
      <c r="L63" s="42">
        <v>8</v>
      </c>
      <c r="M63" s="42">
        <v>4</v>
      </c>
      <c r="N63" s="42">
        <v>12</v>
      </c>
      <c r="O63" s="42">
        <v>6</v>
      </c>
      <c r="P63" s="42">
        <v>8</v>
      </c>
      <c r="Q63" s="42">
        <v>16</v>
      </c>
      <c r="R63" s="42">
        <v>8</v>
      </c>
      <c r="S63" s="42">
        <v>22</v>
      </c>
      <c r="T63" s="42">
        <v>10</v>
      </c>
      <c r="U63" s="42">
        <v>14</v>
      </c>
      <c r="V63" s="42">
        <v>8</v>
      </c>
      <c r="W63" s="42">
        <v>16</v>
      </c>
      <c r="X63" s="42">
        <v>10</v>
      </c>
      <c r="Y63" s="42">
        <v>18</v>
      </c>
      <c r="Z63" s="42">
        <v>8</v>
      </c>
      <c r="AA63" s="42">
        <v>8</v>
      </c>
      <c r="AB63" s="42">
        <v>8</v>
      </c>
      <c r="AC63" s="42">
        <v>6</v>
      </c>
      <c r="AD63" s="42">
        <v>8</v>
      </c>
      <c r="AE63" s="42">
        <v>4</v>
      </c>
      <c r="AF63" s="42">
        <v>8</v>
      </c>
      <c r="AG63" s="42">
        <v>4</v>
      </c>
      <c r="AH63" s="42">
        <v>6</v>
      </c>
      <c r="AI63" s="43">
        <v>4</v>
      </c>
      <c r="AJ63" s="44">
        <v>8</v>
      </c>
      <c r="AK63" s="79">
        <v>4</v>
      </c>
      <c r="AL63" s="35"/>
      <c r="AM63" s="35"/>
      <c r="AN63" s="36">
        <f t="shared" ref="AN63:AO70" si="6">D63+F63+H63+Q63+S63+U63+W63+Y63</f>
        <v>100</v>
      </c>
      <c r="AO63" s="36">
        <f t="shared" si="6"/>
        <v>50</v>
      </c>
      <c r="AP63" s="36">
        <f t="shared" ref="AP63:AQ70" si="7">AD63+AF63+AH63+AJ63+L62+N62</f>
        <v>50</v>
      </c>
      <c r="AQ63" s="36">
        <f t="shared" si="7"/>
        <v>26</v>
      </c>
    </row>
    <row r="64" spans="1:43" ht="16" thickBot="1" x14ac:dyDescent="0.35">
      <c r="A64" s="38" t="s">
        <v>112</v>
      </c>
      <c r="B64" s="39" t="s">
        <v>116</v>
      </c>
      <c r="C64" s="40" t="s">
        <v>117</v>
      </c>
      <c r="D64" s="41">
        <v>4</v>
      </c>
      <c r="E64" s="42">
        <v>2</v>
      </c>
      <c r="F64" s="42">
        <v>4</v>
      </c>
      <c r="G64" s="42">
        <v>2</v>
      </c>
      <c r="H64" s="42">
        <v>6</v>
      </c>
      <c r="I64" s="42">
        <v>2</v>
      </c>
      <c r="J64" s="42">
        <v>10</v>
      </c>
      <c r="K64" s="42">
        <v>6</v>
      </c>
      <c r="L64" s="42">
        <v>8</v>
      </c>
      <c r="M64" s="42">
        <v>4</v>
      </c>
      <c r="N64" s="42">
        <v>12</v>
      </c>
      <c r="O64" s="42">
        <v>6</v>
      </c>
      <c r="P64" s="42">
        <v>8</v>
      </c>
      <c r="Q64" s="42">
        <v>16</v>
      </c>
      <c r="R64" s="42">
        <v>8</v>
      </c>
      <c r="S64" s="42">
        <v>22</v>
      </c>
      <c r="T64" s="42">
        <v>10</v>
      </c>
      <c r="U64" s="42">
        <v>18</v>
      </c>
      <c r="V64" s="42">
        <v>8</v>
      </c>
      <c r="W64" s="42">
        <v>26</v>
      </c>
      <c r="X64" s="42">
        <v>10</v>
      </c>
      <c r="Y64" s="42">
        <v>18</v>
      </c>
      <c r="Z64" s="42">
        <v>8</v>
      </c>
      <c r="AA64" s="42">
        <v>8</v>
      </c>
      <c r="AB64" s="42">
        <v>8</v>
      </c>
      <c r="AC64" s="42">
        <v>6</v>
      </c>
      <c r="AD64" s="42">
        <v>8</v>
      </c>
      <c r="AE64" s="42">
        <v>4</v>
      </c>
      <c r="AF64" s="42">
        <v>8</v>
      </c>
      <c r="AG64" s="42">
        <v>4</v>
      </c>
      <c r="AH64" s="42">
        <v>6</v>
      </c>
      <c r="AI64" s="43">
        <v>4</v>
      </c>
      <c r="AJ64" s="44">
        <v>8</v>
      </c>
      <c r="AK64" s="79">
        <v>4</v>
      </c>
      <c r="AL64" s="35"/>
      <c r="AM64" s="35"/>
      <c r="AN64" s="36">
        <f t="shared" si="6"/>
        <v>114</v>
      </c>
      <c r="AO64" s="36">
        <f t="shared" si="6"/>
        <v>50</v>
      </c>
      <c r="AP64" s="36" t="e">
        <f>AD64+AF64+AH64+AJ64+#REF!+#REF!</f>
        <v>#REF!</v>
      </c>
      <c r="AQ64" s="36" t="e">
        <f>AE64+AG64+AI64+AK64+#REF!+#REF!</f>
        <v>#REF!</v>
      </c>
    </row>
    <row r="65" spans="1:43" ht="16" thickBot="1" x14ac:dyDescent="0.35">
      <c r="A65" s="38" t="s">
        <v>112</v>
      </c>
      <c r="B65" s="39" t="s">
        <v>38</v>
      </c>
      <c r="C65" s="40" t="s">
        <v>118</v>
      </c>
      <c r="D65" s="41">
        <v>4</v>
      </c>
      <c r="E65" s="42">
        <v>2</v>
      </c>
      <c r="F65" s="42">
        <v>4</v>
      </c>
      <c r="G65" s="42">
        <v>2</v>
      </c>
      <c r="H65" s="42">
        <v>6</v>
      </c>
      <c r="I65" s="42">
        <v>2</v>
      </c>
      <c r="J65" s="42">
        <v>10</v>
      </c>
      <c r="K65" s="42">
        <v>6</v>
      </c>
      <c r="L65" s="42">
        <v>8</v>
      </c>
      <c r="M65" s="42">
        <v>4</v>
      </c>
      <c r="N65" s="42">
        <v>10</v>
      </c>
      <c r="O65" s="42">
        <v>6</v>
      </c>
      <c r="P65" s="42">
        <v>8</v>
      </c>
      <c r="Q65" s="42">
        <v>16</v>
      </c>
      <c r="R65" s="42">
        <v>8</v>
      </c>
      <c r="S65" s="42">
        <v>16</v>
      </c>
      <c r="T65" s="42">
        <v>10</v>
      </c>
      <c r="U65" s="42">
        <v>12</v>
      </c>
      <c r="V65" s="42">
        <v>8</v>
      </c>
      <c r="W65" s="42">
        <v>26</v>
      </c>
      <c r="X65" s="42">
        <v>10</v>
      </c>
      <c r="Y65" s="42">
        <v>18</v>
      </c>
      <c r="Z65" s="42">
        <v>8</v>
      </c>
      <c r="AA65" s="42">
        <v>8</v>
      </c>
      <c r="AB65" s="42">
        <v>8</v>
      </c>
      <c r="AC65" s="42">
        <v>6</v>
      </c>
      <c r="AD65" s="42">
        <v>8</v>
      </c>
      <c r="AE65" s="42">
        <v>4</v>
      </c>
      <c r="AF65" s="42">
        <v>8</v>
      </c>
      <c r="AG65" s="42">
        <v>4</v>
      </c>
      <c r="AH65" s="42">
        <v>6</v>
      </c>
      <c r="AI65" s="43">
        <v>4</v>
      </c>
      <c r="AJ65" s="44">
        <v>8</v>
      </c>
      <c r="AK65" s="79">
        <v>4</v>
      </c>
      <c r="AL65" s="35"/>
      <c r="AM65" s="35"/>
      <c r="AN65" s="36">
        <f t="shared" si="6"/>
        <v>102</v>
      </c>
      <c r="AO65" s="36">
        <f t="shared" si="6"/>
        <v>50</v>
      </c>
      <c r="AP65" s="36">
        <f t="shared" si="7"/>
        <v>50</v>
      </c>
      <c r="AQ65" s="36">
        <f t="shared" si="7"/>
        <v>26</v>
      </c>
    </row>
    <row r="66" spans="1:43" ht="16" thickBot="1" x14ac:dyDescent="0.35">
      <c r="A66" s="38" t="s">
        <v>112</v>
      </c>
      <c r="B66" s="39" t="s">
        <v>49</v>
      </c>
      <c r="C66" s="40" t="s">
        <v>119</v>
      </c>
      <c r="D66" s="41">
        <v>4</v>
      </c>
      <c r="E66" s="42">
        <v>2</v>
      </c>
      <c r="F66" s="42">
        <v>4</v>
      </c>
      <c r="G66" s="42">
        <v>2</v>
      </c>
      <c r="H66" s="42">
        <v>6</v>
      </c>
      <c r="I66" s="42">
        <v>2</v>
      </c>
      <c r="J66" s="42">
        <v>10</v>
      </c>
      <c r="K66" s="42">
        <v>6</v>
      </c>
      <c r="L66" s="42">
        <v>6</v>
      </c>
      <c r="M66" s="42">
        <v>4</v>
      </c>
      <c r="N66" s="42">
        <v>8</v>
      </c>
      <c r="O66" s="42">
        <v>6</v>
      </c>
      <c r="P66" s="42">
        <v>8</v>
      </c>
      <c r="Q66" s="42">
        <v>12</v>
      </c>
      <c r="R66" s="42">
        <v>8</v>
      </c>
      <c r="S66" s="42">
        <v>14</v>
      </c>
      <c r="T66" s="42">
        <v>10</v>
      </c>
      <c r="U66" s="42">
        <v>10</v>
      </c>
      <c r="V66" s="42">
        <v>8</v>
      </c>
      <c r="W66" s="42">
        <v>12</v>
      </c>
      <c r="X66" s="42">
        <v>10</v>
      </c>
      <c r="Y66" s="42">
        <v>18</v>
      </c>
      <c r="Z66" s="42">
        <v>8</v>
      </c>
      <c r="AA66" s="42">
        <v>8</v>
      </c>
      <c r="AB66" s="42">
        <v>8</v>
      </c>
      <c r="AC66" s="42">
        <v>6</v>
      </c>
      <c r="AD66" s="42">
        <v>22</v>
      </c>
      <c r="AE66" s="42">
        <v>10</v>
      </c>
      <c r="AF66" s="42">
        <v>10</v>
      </c>
      <c r="AG66" s="42">
        <v>4</v>
      </c>
      <c r="AH66" s="42">
        <v>6</v>
      </c>
      <c r="AI66" s="43">
        <v>4</v>
      </c>
      <c r="AJ66" s="44">
        <v>8</v>
      </c>
      <c r="AK66" s="79">
        <v>4</v>
      </c>
      <c r="AL66" s="35"/>
      <c r="AM66" s="35"/>
      <c r="AN66" s="36">
        <f t="shared" si="6"/>
        <v>80</v>
      </c>
      <c r="AO66" s="36">
        <f t="shared" si="6"/>
        <v>50</v>
      </c>
      <c r="AP66" s="36">
        <f t="shared" si="7"/>
        <v>64</v>
      </c>
      <c r="AQ66" s="36">
        <f t="shared" si="7"/>
        <v>32</v>
      </c>
    </row>
    <row r="67" spans="1:43" ht="16" thickBot="1" x14ac:dyDescent="0.35">
      <c r="A67" s="38" t="s">
        <v>112</v>
      </c>
      <c r="B67" s="39" t="s">
        <v>36</v>
      </c>
      <c r="C67" s="40" t="s">
        <v>120</v>
      </c>
      <c r="D67" s="31">
        <v>4</v>
      </c>
      <c r="E67" s="32">
        <v>2</v>
      </c>
      <c r="F67" s="32">
        <v>4</v>
      </c>
      <c r="G67" s="32">
        <v>2</v>
      </c>
      <c r="H67" s="32">
        <v>6</v>
      </c>
      <c r="I67" s="32">
        <v>2</v>
      </c>
      <c r="J67" s="32">
        <v>6</v>
      </c>
      <c r="K67" s="32">
        <v>6</v>
      </c>
      <c r="L67" s="32">
        <v>6</v>
      </c>
      <c r="M67" s="32">
        <v>4</v>
      </c>
      <c r="N67" s="32">
        <v>8</v>
      </c>
      <c r="O67" s="32">
        <v>6</v>
      </c>
      <c r="P67" s="32">
        <v>6</v>
      </c>
      <c r="Q67" s="32">
        <v>12</v>
      </c>
      <c r="R67" s="32">
        <v>8</v>
      </c>
      <c r="S67" s="32">
        <v>16</v>
      </c>
      <c r="T67" s="32">
        <v>8</v>
      </c>
      <c r="U67" s="32">
        <v>12</v>
      </c>
      <c r="V67" s="32">
        <v>8</v>
      </c>
      <c r="W67" s="32">
        <v>12</v>
      </c>
      <c r="X67" s="32">
        <v>10</v>
      </c>
      <c r="Y67" s="32">
        <v>18</v>
      </c>
      <c r="Z67" s="32">
        <v>8</v>
      </c>
      <c r="AA67" s="32">
        <v>8</v>
      </c>
      <c r="AB67" s="32">
        <v>8</v>
      </c>
      <c r="AC67" s="32">
        <v>6</v>
      </c>
      <c r="AD67" s="32">
        <v>22</v>
      </c>
      <c r="AE67" s="32">
        <v>10</v>
      </c>
      <c r="AF67" s="32">
        <v>10</v>
      </c>
      <c r="AG67" s="32">
        <v>4</v>
      </c>
      <c r="AH67" s="32">
        <v>6</v>
      </c>
      <c r="AI67" s="33">
        <v>4</v>
      </c>
      <c r="AJ67" s="34">
        <v>8</v>
      </c>
      <c r="AK67" s="78">
        <v>4</v>
      </c>
      <c r="AL67" s="35"/>
      <c r="AM67" s="35"/>
      <c r="AN67" s="36">
        <f t="shared" si="6"/>
        <v>84</v>
      </c>
      <c r="AO67" s="36">
        <f t="shared" si="6"/>
        <v>48</v>
      </c>
      <c r="AP67" s="36">
        <f t="shared" si="7"/>
        <v>60</v>
      </c>
      <c r="AQ67" s="36">
        <f t="shared" si="7"/>
        <v>32</v>
      </c>
    </row>
    <row r="68" spans="1:43" ht="16" thickBot="1" x14ac:dyDescent="0.35">
      <c r="A68" s="38" t="s">
        <v>112</v>
      </c>
      <c r="B68" s="39" t="s">
        <v>49</v>
      </c>
      <c r="C68" s="40" t="s">
        <v>121</v>
      </c>
      <c r="D68" s="31">
        <v>4</v>
      </c>
      <c r="E68" s="32">
        <v>2</v>
      </c>
      <c r="F68" s="32">
        <v>4</v>
      </c>
      <c r="G68" s="32">
        <v>2</v>
      </c>
      <c r="H68" s="32">
        <v>6</v>
      </c>
      <c r="I68" s="32">
        <v>2</v>
      </c>
      <c r="J68" s="32">
        <v>10</v>
      </c>
      <c r="K68" s="32">
        <v>6</v>
      </c>
      <c r="L68" s="32">
        <v>8</v>
      </c>
      <c r="M68" s="32">
        <v>4</v>
      </c>
      <c r="N68" s="32">
        <v>12</v>
      </c>
      <c r="O68" s="32">
        <v>6</v>
      </c>
      <c r="P68" s="32">
        <v>8</v>
      </c>
      <c r="Q68" s="32">
        <v>16</v>
      </c>
      <c r="R68" s="32">
        <v>8</v>
      </c>
      <c r="S68" s="32">
        <v>22</v>
      </c>
      <c r="T68" s="32">
        <v>10</v>
      </c>
      <c r="U68" s="32">
        <v>16</v>
      </c>
      <c r="V68" s="32">
        <v>8</v>
      </c>
      <c r="W68" s="32">
        <v>20</v>
      </c>
      <c r="X68" s="32">
        <v>10</v>
      </c>
      <c r="Y68" s="32">
        <v>18</v>
      </c>
      <c r="Z68" s="32">
        <v>8</v>
      </c>
      <c r="AA68" s="32">
        <v>8</v>
      </c>
      <c r="AB68" s="32">
        <v>8</v>
      </c>
      <c r="AC68" s="32">
        <v>6</v>
      </c>
      <c r="AD68" s="32">
        <v>8</v>
      </c>
      <c r="AE68" s="32">
        <v>4</v>
      </c>
      <c r="AF68" s="32">
        <v>8</v>
      </c>
      <c r="AG68" s="32">
        <v>4</v>
      </c>
      <c r="AH68" s="32">
        <v>6</v>
      </c>
      <c r="AI68" s="33">
        <v>4</v>
      </c>
      <c r="AJ68" s="34">
        <v>8</v>
      </c>
      <c r="AK68" s="78">
        <v>4</v>
      </c>
      <c r="AL68" s="35"/>
      <c r="AM68" s="35"/>
      <c r="AN68" s="36">
        <f t="shared" si="6"/>
        <v>106</v>
      </c>
      <c r="AO68" s="36">
        <f t="shared" si="6"/>
        <v>50</v>
      </c>
      <c r="AP68" s="36">
        <f t="shared" si="7"/>
        <v>44</v>
      </c>
      <c r="AQ68" s="36">
        <f t="shared" si="7"/>
        <v>26</v>
      </c>
    </row>
    <row r="69" spans="1:43" ht="16" thickBot="1" x14ac:dyDescent="0.35">
      <c r="A69" s="38" t="s">
        <v>112</v>
      </c>
      <c r="B69" s="39" t="s">
        <v>38</v>
      </c>
      <c r="C69" s="40" t="s">
        <v>122</v>
      </c>
      <c r="D69" s="41">
        <v>2</v>
      </c>
      <c r="E69" s="42">
        <v>2</v>
      </c>
      <c r="F69" s="42">
        <v>2</v>
      </c>
      <c r="G69" s="42">
        <v>2</v>
      </c>
      <c r="H69" s="42">
        <v>2</v>
      </c>
      <c r="I69" s="42">
        <v>2</v>
      </c>
      <c r="J69" s="42">
        <v>2</v>
      </c>
      <c r="K69" s="42">
        <v>2</v>
      </c>
      <c r="L69" s="42">
        <v>2</v>
      </c>
      <c r="M69" s="42">
        <v>2</v>
      </c>
      <c r="N69" s="42">
        <v>2</v>
      </c>
      <c r="O69" s="42">
        <v>2</v>
      </c>
      <c r="P69" s="42">
        <v>2</v>
      </c>
      <c r="Q69" s="42">
        <v>4</v>
      </c>
      <c r="R69" s="42">
        <v>2</v>
      </c>
      <c r="S69" s="42">
        <v>3</v>
      </c>
      <c r="T69" s="42">
        <v>2</v>
      </c>
      <c r="U69" s="42">
        <v>4</v>
      </c>
      <c r="V69" s="42">
        <v>2</v>
      </c>
      <c r="W69" s="42">
        <v>4</v>
      </c>
      <c r="X69" s="42">
        <v>2</v>
      </c>
      <c r="Y69" s="42">
        <v>3</v>
      </c>
      <c r="Z69" s="42">
        <v>2</v>
      </c>
      <c r="AA69" s="42">
        <v>2</v>
      </c>
      <c r="AB69" s="42">
        <v>2</v>
      </c>
      <c r="AC69" s="42">
        <v>2</v>
      </c>
      <c r="AD69" s="42">
        <v>2</v>
      </c>
      <c r="AE69" s="42">
        <v>2</v>
      </c>
      <c r="AF69" s="42">
        <v>2</v>
      </c>
      <c r="AG69" s="42">
        <v>2</v>
      </c>
      <c r="AH69" s="42">
        <v>2</v>
      </c>
      <c r="AI69" s="43">
        <v>2</v>
      </c>
      <c r="AJ69" s="44">
        <v>2</v>
      </c>
      <c r="AK69" s="79">
        <v>2</v>
      </c>
      <c r="AL69" s="35"/>
      <c r="AM69" s="35"/>
      <c r="AN69" s="36">
        <f t="shared" si="6"/>
        <v>24</v>
      </c>
      <c r="AO69" s="36">
        <f t="shared" si="6"/>
        <v>16</v>
      </c>
      <c r="AP69" s="36">
        <f t="shared" si="7"/>
        <v>28</v>
      </c>
      <c r="AQ69" s="36">
        <f t="shared" si="7"/>
        <v>18</v>
      </c>
    </row>
    <row r="70" spans="1:43" ht="16" thickBot="1" x14ac:dyDescent="0.35">
      <c r="A70" s="38" t="s">
        <v>123</v>
      </c>
      <c r="B70" s="39" t="s">
        <v>33</v>
      </c>
      <c r="C70" s="40" t="s">
        <v>124</v>
      </c>
      <c r="D70" s="41">
        <v>4</v>
      </c>
      <c r="E70" s="42">
        <v>2</v>
      </c>
      <c r="F70" s="42">
        <v>4</v>
      </c>
      <c r="G70" s="42">
        <v>2</v>
      </c>
      <c r="H70" s="42">
        <v>4</v>
      </c>
      <c r="I70" s="42">
        <v>2</v>
      </c>
      <c r="J70" s="42">
        <v>2</v>
      </c>
      <c r="K70" s="42">
        <v>2</v>
      </c>
      <c r="L70" s="42">
        <v>4</v>
      </c>
      <c r="M70" s="42">
        <v>2</v>
      </c>
      <c r="N70" s="42">
        <v>6</v>
      </c>
      <c r="O70" s="42">
        <v>4</v>
      </c>
      <c r="P70" s="42">
        <v>4</v>
      </c>
      <c r="Q70" s="42">
        <v>4</v>
      </c>
      <c r="R70" s="42">
        <v>4</v>
      </c>
      <c r="S70" s="42">
        <v>8</v>
      </c>
      <c r="T70" s="42">
        <v>4</v>
      </c>
      <c r="U70" s="42">
        <v>8</v>
      </c>
      <c r="V70" s="42">
        <v>4</v>
      </c>
      <c r="W70" s="42">
        <v>4</v>
      </c>
      <c r="X70" s="42">
        <v>4</v>
      </c>
      <c r="Y70" s="42">
        <v>4</v>
      </c>
      <c r="Z70" s="42">
        <v>4</v>
      </c>
      <c r="AA70" s="42">
        <v>4</v>
      </c>
      <c r="AB70" s="42">
        <v>2</v>
      </c>
      <c r="AC70" s="42">
        <v>2</v>
      </c>
      <c r="AD70" s="42">
        <v>4</v>
      </c>
      <c r="AE70" s="42">
        <v>4</v>
      </c>
      <c r="AF70" s="42">
        <v>4</v>
      </c>
      <c r="AG70" s="42">
        <v>4</v>
      </c>
      <c r="AH70" s="42">
        <v>4</v>
      </c>
      <c r="AI70" s="43">
        <v>2</v>
      </c>
      <c r="AJ70" s="44">
        <v>8</v>
      </c>
      <c r="AK70" s="79">
        <v>4</v>
      </c>
      <c r="AL70" s="35"/>
      <c r="AM70" s="35"/>
      <c r="AN70" s="36">
        <f t="shared" si="6"/>
        <v>40</v>
      </c>
      <c r="AO70" s="36">
        <f t="shared" si="6"/>
        <v>26</v>
      </c>
      <c r="AP70" s="36">
        <f t="shared" si="7"/>
        <v>24</v>
      </c>
      <c r="AQ70" s="36">
        <f t="shared" si="7"/>
        <v>18</v>
      </c>
    </row>
    <row r="71" spans="1:43" ht="16" thickBot="1" x14ac:dyDescent="0.35">
      <c r="A71" s="38" t="s">
        <v>123</v>
      </c>
      <c r="B71" s="39" t="s">
        <v>36</v>
      </c>
      <c r="C71" s="40" t="s">
        <v>125</v>
      </c>
      <c r="D71" s="41">
        <v>4</v>
      </c>
      <c r="E71" s="42">
        <v>2</v>
      </c>
      <c r="F71" s="42">
        <v>4</v>
      </c>
      <c r="G71" s="42">
        <v>2</v>
      </c>
      <c r="H71" s="42">
        <v>4</v>
      </c>
      <c r="I71" s="42">
        <v>2</v>
      </c>
      <c r="J71" s="42">
        <v>0</v>
      </c>
      <c r="K71" s="42">
        <v>0</v>
      </c>
      <c r="L71" s="42">
        <v>4</v>
      </c>
      <c r="M71" s="42">
        <v>2</v>
      </c>
      <c r="N71" s="42">
        <v>4</v>
      </c>
      <c r="O71" s="42">
        <v>3</v>
      </c>
      <c r="P71" s="42">
        <v>0</v>
      </c>
      <c r="Q71" s="42">
        <v>5</v>
      </c>
      <c r="R71" s="42">
        <v>3</v>
      </c>
      <c r="S71" s="42">
        <v>5</v>
      </c>
      <c r="T71" s="42">
        <v>3</v>
      </c>
      <c r="U71" s="42">
        <v>4</v>
      </c>
      <c r="V71" s="42">
        <v>3</v>
      </c>
      <c r="W71" s="42">
        <v>0</v>
      </c>
      <c r="X71" s="42">
        <v>0</v>
      </c>
      <c r="Y71" s="42">
        <v>5</v>
      </c>
      <c r="Z71" s="42">
        <v>3</v>
      </c>
      <c r="AA71" s="42">
        <v>0</v>
      </c>
      <c r="AB71" s="42">
        <v>0</v>
      </c>
      <c r="AC71" s="42">
        <v>0</v>
      </c>
      <c r="AD71" s="42">
        <v>5</v>
      </c>
      <c r="AE71" s="42">
        <v>3</v>
      </c>
      <c r="AF71" s="42">
        <v>4</v>
      </c>
      <c r="AG71" s="42">
        <v>3</v>
      </c>
      <c r="AH71" s="42">
        <v>4</v>
      </c>
      <c r="AI71" s="43">
        <v>3</v>
      </c>
      <c r="AJ71" s="44">
        <v>0</v>
      </c>
      <c r="AK71" s="79">
        <v>0</v>
      </c>
      <c r="AL71" s="35"/>
      <c r="AM71" s="35"/>
      <c r="AN71" s="36">
        <f t="shared" ref="AN71:AO109" si="8">AJ71+AD71+Y71+S71+Q71+N71+L71</f>
        <v>28</v>
      </c>
      <c r="AO71" s="36">
        <f t="shared" si="8"/>
        <v>17</v>
      </c>
      <c r="AP71" s="36">
        <f t="shared" ref="AP71:AP109" si="9">AB70+AA70+W70+P70+J70</f>
        <v>16</v>
      </c>
      <c r="AQ71" s="37">
        <f t="shared" ref="AQ71:AQ109" si="10">AC71+X71+K71</f>
        <v>0</v>
      </c>
    </row>
    <row r="72" spans="1:43" ht="16" thickBot="1" x14ac:dyDescent="0.35">
      <c r="A72" s="38" t="s">
        <v>123</v>
      </c>
      <c r="B72" s="39" t="s">
        <v>84</v>
      </c>
      <c r="C72" s="40" t="s">
        <v>126</v>
      </c>
      <c r="D72" s="41">
        <v>3</v>
      </c>
      <c r="E72" s="42">
        <v>2</v>
      </c>
      <c r="F72" s="42">
        <v>3</v>
      </c>
      <c r="G72" s="42">
        <v>2</v>
      </c>
      <c r="H72" s="42">
        <v>3</v>
      </c>
      <c r="I72" s="42">
        <v>2</v>
      </c>
      <c r="J72" s="42">
        <v>0</v>
      </c>
      <c r="K72" s="42">
        <v>0</v>
      </c>
      <c r="L72" s="42">
        <v>3</v>
      </c>
      <c r="M72" s="42">
        <v>2</v>
      </c>
      <c r="N72" s="42">
        <v>3</v>
      </c>
      <c r="O72" s="42">
        <v>3</v>
      </c>
      <c r="P72" s="42">
        <v>0</v>
      </c>
      <c r="Q72" s="42">
        <v>5</v>
      </c>
      <c r="R72" s="42">
        <v>3</v>
      </c>
      <c r="S72" s="42">
        <v>5</v>
      </c>
      <c r="T72" s="42">
        <v>3</v>
      </c>
      <c r="U72" s="42">
        <v>4</v>
      </c>
      <c r="V72" s="42">
        <v>3</v>
      </c>
      <c r="W72" s="42">
        <v>0</v>
      </c>
      <c r="X72" s="42">
        <v>0</v>
      </c>
      <c r="Y72" s="42">
        <v>5</v>
      </c>
      <c r="Z72" s="42">
        <v>3</v>
      </c>
      <c r="AA72" s="42">
        <v>0</v>
      </c>
      <c r="AB72" s="42">
        <v>0</v>
      </c>
      <c r="AC72" s="42">
        <v>0</v>
      </c>
      <c r="AD72" s="42">
        <v>5</v>
      </c>
      <c r="AE72" s="42">
        <v>3</v>
      </c>
      <c r="AF72" s="42">
        <v>3</v>
      </c>
      <c r="AG72" s="42">
        <v>2</v>
      </c>
      <c r="AH72" s="42">
        <v>3</v>
      </c>
      <c r="AI72" s="43">
        <v>2</v>
      </c>
      <c r="AJ72" s="44">
        <v>0</v>
      </c>
      <c r="AK72" s="79">
        <v>0</v>
      </c>
      <c r="AL72" s="35"/>
      <c r="AM72" s="35"/>
      <c r="AN72" s="36">
        <f t="shared" si="8"/>
        <v>26</v>
      </c>
      <c r="AO72" s="36">
        <f t="shared" si="8"/>
        <v>17</v>
      </c>
      <c r="AP72" s="36">
        <f t="shared" si="9"/>
        <v>0</v>
      </c>
      <c r="AQ72" s="37">
        <f t="shared" si="10"/>
        <v>0</v>
      </c>
    </row>
    <row r="73" spans="1:43" ht="16" thickBot="1" x14ac:dyDescent="0.35">
      <c r="A73" s="38" t="s">
        <v>123</v>
      </c>
      <c r="B73" s="39" t="s">
        <v>29</v>
      </c>
      <c r="C73" s="40" t="s">
        <v>127</v>
      </c>
      <c r="D73" s="41">
        <v>4</v>
      </c>
      <c r="E73" s="42">
        <v>2</v>
      </c>
      <c r="F73" s="42">
        <v>4</v>
      </c>
      <c r="G73" s="42">
        <v>2</v>
      </c>
      <c r="H73" s="42">
        <v>4</v>
      </c>
      <c r="I73" s="42">
        <v>2</v>
      </c>
      <c r="J73" s="42">
        <v>2</v>
      </c>
      <c r="K73" s="42">
        <v>2</v>
      </c>
      <c r="L73" s="42">
        <v>4</v>
      </c>
      <c r="M73" s="42">
        <v>2</v>
      </c>
      <c r="N73" s="42">
        <v>9</v>
      </c>
      <c r="O73" s="42">
        <v>6</v>
      </c>
      <c r="P73" s="42">
        <v>4</v>
      </c>
      <c r="Q73" s="42">
        <v>4</v>
      </c>
      <c r="R73" s="42">
        <v>4</v>
      </c>
      <c r="S73" s="42">
        <v>8</v>
      </c>
      <c r="T73" s="42">
        <v>4</v>
      </c>
      <c r="U73" s="42">
        <v>8</v>
      </c>
      <c r="V73" s="42">
        <v>4</v>
      </c>
      <c r="W73" s="42">
        <v>6</v>
      </c>
      <c r="X73" s="42">
        <v>4</v>
      </c>
      <c r="Y73" s="42">
        <v>4</v>
      </c>
      <c r="Z73" s="42">
        <v>4</v>
      </c>
      <c r="AA73" s="42">
        <v>4</v>
      </c>
      <c r="AB73" s="42">
        <v>2</v>
      </c>
      <c r="AC73" s="42">
        <v>2</v>
      </c>
      <c r="AD73" s="42">
        <v>4</v>
      </c>
      <c r="AE73" s="42">
        <v>4</v>
      </c>
      <c r="AF73" s="42">
        <v>4</v>
      </c>
      <c r="AG73" s="42">
        <v>4</v>
      </c>
      <c r="AH73" s="42">
        <v>4</v>
      </c>
      <c r="AI73" s="43">
        <v>2</v>
      </c>
      <c r="AJ73" s="44">
        <v>8</v>
      </c>
      <c r="AK73" s="79">
        <v>4</v>
      </c>
      <c r="AL73" s="35"/>
      <c r="AM73" s="35"/>
      <c r="AN73" s="36">
        <f t="shared" si="8"/>
        <v>41</v>
      </c>
      <c r="AO73" s="36">
        <f t="shared" si="8"/>
        <v>28</v>
      </c>
      <c r="AP73" s="36">
        <f t="shared" si="9"/>
        <v>0</v>
      </c>
      <c r="AQ73" s="37">
        <f t="shared" si="10"/>
        <v>8</v>
      </c>
    </row>
    <row r="74" spans="1:43" ht="16" thickBot="1" x14ac:dyDescent="0.35">
      <c r="A74" s="38" t="s">
        <v>123</v>
      </c>
      <c r="B74" s="39" t="s">
        <v>29</v>
      </c>
      <c r="C74" s="40" t="s">
        <v>128</v>
      </c>
      <c r="D74" s="41">
        <v>4</v>
      </c>
      <c r="E74" s="42">
        <v>2</v>
      </c>
      <c r="F74" s="42">
        <v>4</v>
      </c>
      <c r="G74" s="42">
        <v>2</v>
      </c>
      <c r="H74" s="42">
        <v>4</v>
      </c>
      <c r="I74" s="42">
        <v>2</v>
      </c>
      <c r="J74" s="42">
        <v>4</v>
      </c>
      <c r="K74" s="42">
        <v>4</v>
      </c>
      <c r="L74" s="42">
        <v>4</v>
      </c>
      <c r="M74" s="42">
        <v>2</v>
      </c>
      <c r="N74" s="42">
        <v>6</v>
      </c>
      <c r="O74" s="42">
        <v>4</v>
      </c>
      <c r="P74" s="42">
        <v>4</v>
      </c>
      <c r="Q74" s="42">
        <v>6</v>
      </c>
      <c r="R74" s="42">
        <v>4</v>
      </c>
      <c r="S74" s="42">
        <v>8</v>
      </c>
      <c r="T74" s="42">
        <v>4</v>
      </c>
      <c r="U74" s="42">
        <v>8</v>
      </c>
      <c r="V74" s="42">
        <v>4</v>
      </c>
      <c r="W74" s="42">
        <v>6</v>
      </c>
      <c r="X74" s="42">
        <v>4</v>
      </c>
      <c r="Y74" s="42">
        <v>6</v>
      </c>
      <c r="Z74" s="42">
        <v>4</v>
      </c>
      <c r="AA74" s="42">
        <v>4</v>
      </c>
      <c r="AB74" s="42">
        <v>4</v>
      </c>
      <c r="AC74" s="42">
        <v>4</v>
      </c>
      <c r="AD74" s="42">
        <v>6</v>
      </c>
      <c r="AE74" s="42">
        <v>4</v>
      </c>
      <c r="AF74" s="42">
        <v>6</v>
      </c>
      <c r="AG74" s="42">
        <v>4</v>
      </c>
      <c r="AH74" s="42">
        <v>4</v>
      </c>
      <c r="AI74" s="43">
        <v>2</v>
      </c>
      <c r="AJ74" s="44">
        <v>8</v>
      </c>
      <c r="AK74" s="79">
        <v>4</v>
      </c>
      <c r="AL74" s="35"/>
      <c r="AM74" s="35"/>
      <c r="AN74" s="36">
        <f t="shared" si="8"/>
        <v>44</v>
      </c>
      <c r="AO74" s="36">
        <f t="shared" si="8"/>
        <v>26</v>
      </c>
      <c r="AP74" s="36">
        <f t="shared" si="9"/>
        <v>18</v>
      </c>
      <c r="AQ74" s="37">
        <f t="shared" si="10"/>
        <v>12</v>
      </c>
    </row>
    <row r="75" spans="1:43" ht="16" thickBot="1" x14ac:dyDescent="0.35">
      <c r="A75" s="38" t="s">
        <v>123</v>
      </c>
      <c r="B75" s="39" t="s">
        <v>38</v>
      </c>
      <c r="C75" s="40" t="s">
        <v>129</v>
      </c>
      <c r="D75" s="41">
        <v>4</v>
      </c>
      <c r="E75" s="42">
        <v>2</v>
      </c>
      <c r="F75" s="42">
        <v>4</v>
      </c>
      <c r="G75" s="42">
        <v>2</v>
      </c>
      <c r="H75" s="42">
        <v>4</v>
      </c>
      <c r="I75" s="42">
        <v>2</v>
      </c>
      <c r="J75" s="42">
        <v>2</v>
      </c>
      <c r="K75" s="42">
        <v>2</v>
      </c>
      <c r="L75" s="42">
        <v>4</v>
      </c>
      <c r="M75" s="42">
        <v>2</v>
      </c>
      <c r="N75" s="42">
        <v>9</v>
      </c>
      <c r="O75" s="42">
        <v>6</v>
      </c>
      <c r="P75" s="42">
        <v>4</v>
      </c>
      <c r="Q75" s="42">
        <v>4</v>
      </c>
      <c r="R75" s="42">
        <v>4</v>
      </c>
      <c r="S75" s="42">
        <v>8</v>
      </c>
      <c r="T75" s="42">
        <v>4</v>
      </c>
      <c r="U75" s="42">
        <v>8</v>
      </c>
      <c r="V75" s="42">
        <v>4</v>
      </c>
      <c r="W75" s="42">
        <v>6</v>
      </c>
      <c r="X75" s="42">
        <v>4</v>
      </c>
      <c r="Y75" s="42">
        <v>4</v>
      </c>
      <c r="Z75" s="42">
        <v>4</v>
      </c>
      <c r="AA75" s="42">
        <v>4</v>
      </c>
      <c r="AB75" s="42">
        <v>2</v>
      </c>
      <c r="AC75" s="42">
        <v>2</v>
      </c>
      <c r="AD75" s="42">
        <v>4</v>
      </c>
      <c r="AE75" s="42">
        <v>4</v>
      </c>
      <c r="AF75" s="42">
        <v>4</v>
      </c>
      <c r="AG75" s="42">
        <v>4</v>
      </c>
      <c r="AH75" s="42">
        <v>4</v>
      </c>
      <c r="AI75" s="43">
        <v>2</v>
      </c>
      <c r="AJ75" s="44">
        <v>8</v>
      </c>
      <c r="AK75" s="79">
        <v>4</v>
      </c>
      <c r="AL75" s="35"/>
      <c r="AM75" s="35"/>
      <c r="AN75" s="36">
        <f t="shared" si="8"/>
        <v>41</v>
      </c>
      <c r="AO75" s="36">
        <f t="shared" si="8"/>
        <v>28</v>
      </c>
      <c r="AP75" s="36">
        <f t="shared" si="9"/>
        <v>22</v>
      </c>
      <c r="AQ75" s="37">
        <f t="shared" si="10"/>
        <v>8</v>
      </c>
    </row>
    <row r="76" spans="1:43" ht="16" thickBot="1" x14ac:dyDescent="0.35">
      <c r="A76" s="38" t="s">
        <v>123</v>
      </c>
      <c r="B76" s="39" t="s">
        <v>180</v>
      </c>
      <c r="C76" s="40" t="s">
        <v>182</v>
      </c>
      <c r="D76" s="41">
        <v>4</v>
      </c>
      <c r="E76" s="42">
        <v>2</v>
      </c>
      <c r="F76" s="42">
        <v>4</v>
      </c>
      <c r="G76" s="42">
        <v>2</v>
      </c>
      <c r="H76" s="42">
        <v>4</v>
      </c>
      <c r="I76" s="42">
        <v>2</v>
      </c>
      <c r="J76" s="42">
        <v>2</v>
      </c>
      <c r="K76" s="42">
        <v>2</v>
      </c>
      <c r="L76" s="42">
        <v>4</v>
      </c>
      <c r="M76" s="42">
        <v>2</v>
      </c>
      <c r="N76" s="42">
        <v>6</v>
      </c>
      <c r="O76" s="42">
        <v>4</v>
      </c>
      <c r="P76" s="42">
        <v>4</v>
      </c>
      <c r="Q76" s="42">
        <v>4</v>
      </c>
      <c r="R76" s="42">
        <v>4</v>
      </c>
      <c r="S76" s="42">
        <v>8</v>
      </c>
      <c r="T76" s="42">
        <v>4</v>
      </c>
      <c r="U76" s="42">
        <v>8</v>
      </c>
      <c r="V76" s="42">
        <v>4</v>
      </c>
      <c r="W76" s="42">
        <v>4</v>
      </c>
      <c r="X76" s="42">
        <v>4</v>
      </c>
      <c r="Y76" s="42">
        <v>4</v>
      </c>
      <c r="Z76" s="42">
        <v>4</v>
      </c>
      <c r="AA76" s="42">
        <v>4</v>
      </c>
      <c r="AB76" s="42">
        <v>2</v>
      </c>
      <c r="AC76" s="42">
        <v>2</v>
      </c>
      <c r="AD76" s="42">
        <v>4</v>
      </c>
      <c r="AE76" s="42">
        <v>4</v>
      </c>
      <c r="AF76" s="42">
        <v>4</v>
      </c>
      <c r="AG76" s="42">
        <v>4</v>
      </c>
      <c r="AH76" s="42">
        <v>4</v>
      </c>
      <c r="AI76" s="43">
        <v>2</v>
      </c>
      <c r="AJ76" s="44">
        <v>8</v>
      </c>
      <c r="AK76" s="79">
        <v>4</v>
      </c>
      <c r="AL76" s="35"/>
      <c r="AM76" s="35"/>
      <c r="AN76" s="36">
        <f t="shared" si="8"/>
        <v>38</v>
      </c>
      <c r="AO76" s="36">
        <f t="shared" si="8"/>
        <v>26</v>
      </c>
      <c r="AP76" s="36">
        <f t="shared" si="9"/>
        <v>18</v>
      </c>
      <c r="AQ76" s="37">
        <f t="shared" si="10"/>
        <v>8</v>
      </c>
    </row>
    <row r="77" spans="1:43" ht="16" thickBot="1" x14ac:dyDescent="0.35">
      <c r="A77" s="38" t="s">
        <v>123</v>
      </c>
      <c r="B77" s="39" t="s">
        <v>36</v>
      </c>
      <c r="C77" s="40" t="s">
        <v>130</v>
      </c>
      <c r="D77" s="31">
        <v>4</v>
      </c>
      <c r="E77" s="32">
        <v>2</v>
      </c>
      <c r="F77" s="32">
        <v>4</v>
      </c>
      <c r="G77" s="32">
        <v>2</v>
      </c>
      <c r="H77" s="32">
        <v>4</v>
      </c>
      <c r="I77" s="32">
        <v>2</v>
      </c>
      <c r="J77" s="32">
        <v>0</v>
      </c>
      <c r="K77" s="32">
        <v>0</v>
      </c>
      <c r="L77" s="32">
        <v>4</v>
      </c>
      <c r="M77" s="32">
        <v>2</v>
      </c>
      <c r="N77" s="32">
        <v>4</v>
      </c>
      <c r="O77" s="32">
        <v>3</v>
      </c>
      <c r="P77" s="32">
        <v>0</v>
      </c>
      <c r="Q77" s="32">
        <v>5</v>
      </c>
      <c r="R77" s="32">
        <v>3</v>
      </c>
      <c r="S77" s="32">
        <v>5</v>
      </c>
      <c r="T77" s="32">
        <v>3</v>
      </c>
      <c r="U77" s="32">
        <v>4</v>
      </c>
      <c r="V77" s="32">
        <v>3</v>
      </c>
      <c r="W77" s="32">
        <v>0</v>
      </c>
      <c r="X77" s="32">
        <v>0</v>
      </c>
      <c r="Y77" s="32">
        <v>5</v>
      </c>
      <c r="Z77" s="32">
        <v>3</v>
      </c>
      <c r="AA77" s="32">
        <v>0</v>
      </c>
      <c r="AB77" s="32">
        <v>0</v>
      </c>
      <c r="AC77" s="32">
        <v>0</v>
      </c>
      <c r="AD77" s="32">
        <v>5</v>
      </c>
      <c r="AE77" s="32">
        <v>3</v>
      </c>
      <c r="AF77" s="32">
        <v>4</v>
      </c>
      <c r="AG77" s="32">
        <v>3</v>
      </c>
      <c r="AH77" s="32">
        <v>4</v>
      </c>
      <c r="AI77" s="33">
        <v>3</v>
      </c>
      <c r="AJ77" s="34">
        <v>0</v>
      </c>
      <c r="AK77" s="78">
        <v>0</v>
      </c>
      <c r="AL77" s="35"/>
      <c r="AM77" s="35"/>
      <c r="AN77" s="36">
        <f t="shared" si="8"/>
        <v>28</v>
      </c>
      <c r="AO77" s="36">
        <f t="shared" si="8"/>
        <v>17</v>
      </c>
      <c r="AP77" s="36">
        <f t="shared" si="9"/>
        <v>16</v>
      </c>
      <c r="AQ77" s="37">
        <f t="shared" si="10"/>
        <v>0</v>
      </c>
    </row>
    <row r="78" spans="1:43" ht="16" thickBot="1" x14ac:dyDescent="0.35">
      <c r="A78" s="38" t="s">
        <v>123</v>
      </c>
      <c r="B78" s="39" t="s">
        <v>49</v>
      </c>
      <c r="C78" s="40" t="s">
        <v>131</v>
      </c>
      <c r="D78" s="41">
        <v>4</v>
      </c>
      <c r="E78" s="42">
        <v>2</v>
      </c>
      <c r="F78" s="42">
        <v>4</v>
      </c>
      <c r="G78" s="42">
        <v>2</v>
      </c>
      <c r="H78" s="42">
        <v>4</v>
      </c>
      <c r="I78" s="42">
        <v>2</v>
      </c>
      <c r="J78" s="42">
        <v>6</v>
      </c>
      <c r="K78" s="42">
        <v>4</v>
      </c>
      <c r="L78" s="42">
        <v>6</v>
      </c>
      <c r="M78" s="42">
        <v>4</v>
      </c>
      <c r="N78" s="42">
        <v>8</v>
      </c>
      <c r="O78" s="42">
        <v>4</v>
      </c>
      <c r="P78" s="42">
        <v>4</v>
      </c>
      <c r="Q78" s="42">
        <v>18</v>
      </c>
      <c r="R78" s="42">
        <v>8</v>
      </c>
      <c r="S78" s="42">
        <v>20</v>
      </c>
      <c r="T78" s="42">
        <v>9</v>
      </c>
      <c r="U78" s="42">
        <v>20</v>
      </c>
      <c r="V78" s="42">
        <v>9</v>
      </c>
      <c r="W78" s="42">
        <v>8</v>
      </c>
      <c r="X78" s="42">
        <v>4</v>
      </c>
      <c r="Y78" s="42">
        <v>8</v>
      </c>
      <c r="Z78" s="42">
        <v>4</v>
      </c>
      <c r="AA78" s="42">
        <v>10</v>
      </c>
      <c r="AB78" s="42">
        <v>6</v>
      </c>
      <c r="AC78" s="42">
        <v>4</v>
      </c>
      <c r="AD78" s="42">
        <v>4</v>
      </c>
      <c r="AE78" s="42">
        <v>2</v>
      </c>
      <c r="AF78" s="42">
        <v>4</v>
      </c>
      <c r="AG78" s="42">
        <v>2</v>
      </c>
      <c r="AH78" s="42">
        <v>6</v>
      </c>
      <c r="AI78" s="43">
        <v>3</v>
      </c>
      <c r="AJ78" s="44">
        <v>6</v>
      </c>
      <c r="AK78" s="79">
        <v>4</v>
      </c>
      <c r="AL78" s="35"/>
      <c r="AM78" s="35"/>
      <c r="AN78" s="36">
        <f t="shared" si="8"/>
        <v>70</v>
      </c>
      <c r="AO78" s="36">
        <f t="shared" si="8"/>
        <v>35</v>
      </c>
      <c r="AP78" s="36">
        <f t="shared" si="9"/>
        <v>0</v>
      </c>
      <c r="AQ78" s="37">
        <f t="shared" si="10"/>
        <v>12</v>
      </c>
    </row>
    <row r="79" spans="1:43" ht="16" thickBot="1" x14ac:dyDescent="0.35">
      <c r="A79" s="38" t="s">
        <v>123</v>
      </c>
      <c r="B79" s="39" t="s">
        <v>132</v>
      </c>
      <c r="C79" s="40" t="s">
        <v>133</v>
      </c>
      <c r="D79" s="31">
        <v>4</v>
      </c>
      <c r="E79" s="32">
        <v>2</v>
      </c>
      <c r="F79" s="32">
        <v>4</v>
      </c>
      <c r="G79" s="32">
        <v>2</v>
      </c>
      <c r="H79" s="32">
        <v>4</v>
      </c>
      <c r="I79" s="32">
        <v>2</v>
      </c>
      <c r="J79" s="32">
        <v>0</v>
      </c>
      <c r="K79" s="32">
        <v>0</v>
      </c>
      <c r="L79" s="32">
        <v>4</v>
      </c>
      <c r="M79" s="32">
        <v>2</v>
      </c>
      <c r="N79" s="32">
        <v>4</v>
      </c>
      <c r="O79" s="32">
        <v>3</v>
      </c>
      <c r="P79" s="32">
        <v>0</v>
      </c>
      <c r="Q79" s="32">
        <v>5</v>
      </c>
      <c r="R79" s="32">
        <v>3</v>
      </c>
      <c r="S79" s="32">
        <v>5</v>
      </c>
      <c r="T79" s="32">
        <v>3</v>
      </c>
      <c r="U79" s="32">
        <v>4</v>
      </c>
      <c r="V79" s="32">
        <v>3</v>
      </c>
      <c r="W79" s="32">
        <v>0</v>
      </c>
      <c r="X79" s="32">
        <v>0</v>
      </c>
      <c r="Y79" s="32">
        <v>5</v>
      </c>
      <c r="Z79" s="32">
        <v>3</v>
      </c>
      <c r="AA79" s="32">
        <v>0</v>
      </c>
      <c r="AB79" s="32">
        <v>0</v>
      </c>
      <c r="AC79" s="32">
        <v>0</v>
      </c>
      <c r="AD79" s="32">
        <v>5</v>
      </c>
      <c r="AE79" s="32">
        <v>3</v>
      </c>
      <c r="AF79" s="32">
        <v>4</v>
      </c>
      <c r="AG79" s="32">
        <v>3</v>
      </c>
      <c r="AH79" s="32">
        <v>4</v>
      </c>
      <c r="AI79" s="33">
        <v>3</v>
      </c>
      <c r="AJ79" s="34">
        <v>0</v>
      </c>
      <c r="AK79" s="78">
        <v>0</v>
      </c>
      <c r="AL79" s="35"/>
      <c r="AM79" s="35"/>
      <c r="AN79" s="36">
        <f t="shared" si="8"/>
        <v>28</v>
      </c>
      <c r="AO79" s="36">
        <f t="shared" si="8"/>
        <v>17</v>
      </c>
      <c r="AP79" s="36">
        <f t="shared" si="9"/>
        <v>34</v>
      </c>
      <c r="AQ79" s="37">
        <f t="shared" si="10"/>
        <v>0</v>
      </c>
    </row>
    <row r="80" spans="1:43" ht="16" thickBot="1" x14ac:dyDescent="0.35">
      <c r="A80" s="38" t="s">
        <v>123</v>
      </c>
      <c r="B80" s="39" t="s">
        <v>65</v>
      </c>
      <c r="C80" s="40" t="s">
        <v>134</v>
      </c>
      <c r="D80" s="31">
        <v>4</v>
      </c>
      <c r="E80" s="32">
        <v>2</v>
      </c>
      <c r="F80" s="32">
        <v>4</v>
      </c>
      <c r="G80" s="32">
        <v>2</v>
      </c>
      <c r="H80" s="32">
        <v>4</v>
      </c>
      <c r="I80" s="32">
        <v>2</v>
      </c>
      <c r="J80" s="32">
        <v>6</v>
      </c>
      <c r="K80" s="32">
        <v>4</v>
      </c>
      <c r="L80" s="32">
        <v>6</v>
      </c>
      <c r="M80" s="32">
        <v>4</v>
      </c>
      <c r="N80" s="32">
        <v>8</v>
      </c>
      <c r="O80" s="32">
        <v>4</v>
      </c>
      <c r="P80" s="32">
        <v>4</v>
      </c>
      <c r="Q80" s="32">
        <v>18</v>
      </c>
      <c r="R80" s="32">
        <v>8</v>
      </c>
      <c r="S80" s="32">
        <v>20</v>
      </c>
      <c r="T80" s="32">
        <v>9</v>
      </c>
      <c r="U80" s="32">
        <v>20</v>
      </c>
      <c r="V80" s="32">
        <v>9</v>
      </c>
      <c r="W80" s="32">
        <v>8</v>
      </c>
      <c r="X80" s="32">
        <v>4</v>
      </c>
      <c r="Y80" s="32">
        <v>8</v>
      </c>
      <c r="Z80" s="32">
        <v>4</v>
      </c>
      <c r="AA80" s="32">
        <v>10</v>
      </c>
      <c r="AB80" s="32">
        <v>6</v>
      </c>
      <c r="AC80" s="32">
        <v>4</v>
      </c>
      <c r="AD80" s="32">
        <v>4</v>
      </c>
      <c r="AE80" s="32">
        <v>2</v>
      </c>
      <c r="AF80" s="32">
        <v>4</v>
      </c>
      <c r="AG80" s="32">
        <v>2</v>
      </c>
      <c r="AH80" s="32">
        <v>6</v>
      </c>
      <c r="AI80" s="33">
        <v>3</v>
      </c>
      <c r="AJ80" s="34">
        <v>8</v>
      </c>
      <c r="AK80" s="78">
        <v>9</v>
      </c>
      <c r="AL80" s="35"/>
      <c r="AM80" s="35"/>
      <c r="AN80" s="36">
        <f t="shared" si="8"/>
        <v>72</v>
      </c>
      <c r="AO80" s="36">
        <f t="shared" si="8"/>
        <v>40</v>
      </c>
      <c r="AP80" s="36">
        <f t="shared" si="9"/>
        <v>0</v>
      </c>
      <c r="AQ80" s="37">
        <f t="shared" si="10"/>
        <v>12</v>
      </c>
    </row>
    <row r="81" spans="1:43" ht="16" thickBot="1" x14ac:dyDescent="0.35">
      <c r="A81" s="38" t="s">
        <v>123</v>
      </c>
      <c r="B81" s="39" t="s">
        <v>40</v>
      </c>
      <c r="C81" s="40" t="s">
        <v>135</v>
      </c>
      <c r="D81" s="41">
        <v>4</v>
      </c>
      <c r="E81" s="42">
        <v>2</v>
      </c>
      <c r="F81" s="42">
        <v>4</v>
      </c>
      <c r="G81" s="42">
        <v>2</v>
      </c>
      <c r="H81" s="42">
        <v>4</v>
      </c>
      <c r="I81" s="42">
        <v>2</v>
      </c>
      <c r="J81" s="42">
        <v>6</v>
      </c>
      <c r="K81" s="42">
        <v>4</v>
      </c>
      <c r="L81" s="42">
        <v>6</v>
      </c>
      <c r="M81" s="42">
        <v>4</v>
      </c>
      <c r="N81" s="42">
        <v>8</v>
      </c>
      <c r="O81" s="42">
        <v>4</v>
      </c>
      <c r="P81" s="42">
        <v>4</v>
      </c>
      <c r="Q81" s="42">
        <v>18</v>
      </c>
      <c r="R81" s="42">
        <v>8</v>
      </c>
      <c r="S81" s="42">
        <v>20</v>
      </c>
      <c r="T81" s="42">
        <v>9</v>
      </c>
      <c r="U81" s="42">
        <v>16</v>
      </c>
      <c r="V81" s="42">
        <v>9</v>
      </c>
      <c r="W81" s="42">
        <v>8</v>
      </c>
      <c r="X81" s="42">
        <v>4</v>
      </c>
      <c r="Y81" s="42">
        <v>8</v>
      </c>
      <c r="Z81" s="42">
        <v>4</v>
      </c>
      <c r="AA81" s="42">
        <v>10</v>
      </c>
      <c r="AB81" s="42">
        <v>6</v>
      </c>
      <c r="AC81" s="42">
        <v>4</v>
      </c>
      <c r="AD81" s="42">
        <v>4</v>
      </c>
      <c r="AE81" s="42">
        <v>2</v>
      </c>
      <c r="AF81" s="42">
        <v>4</v>
      </c>
      <c r="AG81" s="42">
        <v>2</v>
      </c>
      <c r="AH81" s="42">
        <v>6</v>
      </c>
      <c r="AI81" s="43">
        <v>3</v>
      </c>
      <c r="AJ81" s="44">
        <v>8</v>
      </c>
      <c r="AK81" s="79">
        <v>9</v>
      </c>
      <c r="AL81" s="35"/>
      <c r="AM81" s="35"/>
      <c r="AN81" s="36">
        <f t="shared" si="8"/>
        <v>72</v>
      </c>
      <c r="AO81" s="36">
        <f t="shared" si="8"/>
        <v>40</v>
      </c>
      <c r="AP81" s="36">
        <f t="shared" si="9"/>
        <v>34</v>
      </c>
      <c r="AQ81" s="37">
        <f t="shared" si="10"/>
        <v>12</v>
      </c>
    </row>
    <row r="82" spans="1:43" ht="16" thickBot="1" x14ac:dyDescent="0.35">
      <c r="A82" s="38" t="s">
        <v>123</v>
      </c>
      <c r="B82" s="39" t="s">
        <v>40</v>
      </c>
      <c r="C82" s="40" t="s">
        <v>136</v>
      </c>
      <c r="D82" s="41">
        <v>3</v>
      </c>
      <c r="E82" s="42">
        <v>2</v>
      </c>
      <c r="F82" s="42">
        <v>3</v>
      </c>
      <c r="G82" s="42">
        <v>2</v>
      </c>
      <c r="H82" s="42">
        <v>3</v>
      </c>
      <c r="I82" s="42">
        <v>2</v>
      </c>
      <c r="J82" s="42">
        <v>2</v>
      </c>
      <c r="K82" s="42">
        <v>2</v>
      </c>
      <c r="L82" s="42">
        <v>4</v>
      </c>
      <c r="M82" s="42">
        <v>2</v>
      </c>
      <c r="N82" s="42">
        <v>4</v>
      </c>
      <c r="O82" s="42">
        <v>2</v>
      </c>
      <c r="P82" s="42">
        <v>2</v>
      </c>
      <c r="Q82" s="42">
        <v>4</v>
      </c>
      <c r="R82" s="42">
        <v>4</v>
      </c>
      <c r="S82" s="42">
        <v>4</v>
      </c>
      <c r="T82" s="42">
        <v>4</v>
      </c>
      <c r="U82" s="42">
        <v>4</v>
      </c>
      <c r="V82" s="42">
        <v>4</v>
      </c>
      <c r="W82" s="42">
        <v>2</v>
      </c>
      <c r="X82" s="42">
        <v>2</v>
      </c>
      <c r="Y82" s="42">
        <v>4</v>
      </c>
      <c r="Z82" s="42">
        <v>2</v>
      </c>
      <c r="AA82" s="42">
        <v>2</v>
      </c>
      <c r="AB82" s="42">
        <v>3</v>
      </c>
      <c r="AC82" s="42">
        <v>2</v>
      </c>
      <c r="AD82" s="42">
        <v>3</v>
      </c>
      <c r="AE82" s="42">
        <v>2</v>
      </c>
      <c r="AF82" s="42">
        <v>3</v>
      </c>
      <c r="AG82" s="42">
        <v>2</v>
      </c>
      <c r="AH82" s="42">
        <v>4</v>
      </c>
      <c r="AI82" s="43">
        <v>2</v>
      </c>
      <c r="AJ82" s="44">
        <v>4</v>
      </c>
      <c r="AK82" s="79">
        <v>4</v>
      </c>
      <c r="AL82" s="35"/>
      <c r="AM82" s="35"/>
      <c r="AN82" s="36">
        <f t="shared" si="8"/>
        <v>27</v>
      </c>
      <c r="AO82" s="36">
        <f t="shared" si="8"/>
        <v>20</v>
      </c>
      <c r="AP82" s="36">
        <f t="shared" si="9"/>
        <v>34</v>
      </c>
      <c r="AQ82" s="37">
        <f t="shared" si="10"/>
        <v>6</v>
      </c>
    </row>
    <row r="83" spans="1:43" ht="16" thickBot="1" x14ac:dyDescent="0.35">
      <c r="A83" s="38" t="s">
        <v>137</v>
      </c>
      <c r="B83" s="39" t="s">
        <v>36</v>
      </c>
      <c r="C83" s="40" t="s">
        <v>138</v>
      </c>
      <c r="D83" s="41">
        <v>2</v>
      </c>
      <c r="E83" s="42">
        <v>1</v>
      </c>
      <c r="F83" s="42">
        <v>2</v>
      </c>
      <c r="G83" s="42">
        <v>1</v>
      </c>
      <c r="H83" s="42">
        <v>2</v>
      </c>
      <c r="I83" s="42">
        <v>1</v>
      </c>
      <c r="J83" s="42">
        <v>0</v>
      </c>
      <c r="K83" s="42">
        <v>0</v>
      </c>
      <c r="L83" s="42">
        <v>2</v>
      </c>
      <c r="M83" s="42">
        <v>1</v>
      </c>
      <c r="N83" s="42">
        <v>2</v>
      </c>
      <c r="O83" s="42">
        <v>1</v>
      </c>
      <c r="P83" s="42">
        <v>0</v>
      </c>
      <c r="Q83" s="42">
        <v>2</v>
      </c>
      <c r="R83" s="42">
        <v>1</v>
      </c>
      <c r="S83" s="42">
        <v>2</v>
      </c>
      <c r="T83" s="42">
        <v>1</v>
      </c>
      <c r="U83" s="42">
        <v>2</v>
      </c>
      <c r="V83" s="42">
        <v>1</v>
      </c>
      <c r="W83" s="42">
        <v>0</v>
      </c>
      <c r="X83" s="42">
        <v>0</v>
      </c>
      <c r="Y83" s="42">
        <v>2</v>
      </c>
      <c r="Z83" s="42">
        <v>1</v>
      </c>
      <c r="AA83" s="42">
        <v>0</v>
      </c>
      <c r="AB83" s="42">
        <v>0</v>
      </c>
      <c r="AC83" s="42">
        <v>0</v>
      </c>
      <c r="AD83" s="42">
        <v>2</v>
      </c>
      <c r="AE83" s="42">
        <v>1</v>
      </c>
      <c r="AF83" s="42">
        <v>2</v>
      </c>
      <c r="AG83" s="42">
        <v>1</v>
      </c>
      <c r="AH83" s="42">
        <v>2</v>
      </c>
      <c r="AI83" s="43">
        <v>1</v>
      </c>
      <c r="AJ83" s="44">
        <v>0</v>
      </c>
      <c r="AK83" s="79">
        <v>0</v>
      </c>
      <c r="AL83" s="35"/>
      <c r="AM83" s="35"/>
      <c r="AN83" s="36">
        <f t="shared" si="8"/>
        <v>12</v>
      </c>
      <c r="AO83" s="36">
        <f t="shared" si="8"/>
        <v>6</v>
      </c>
      <c r="AP83" s="36">
        <f t="shared" si="9"/>
        <v>11</v>
      </c>
      <c r="AQ83" s="37">
        <f t="shared" si="10"/>
        <v>0</v>
      </c>
    </row>
    <row r="84" spans="1:43" ht="16" thickBot="1" x14ac:dyDescent="0.35">
      <c r="A84" s="38" t="s">
        <v>139</v>
      </c>
      <c r="B84" s="39" t="s">
        <v>33</v>
      </c>
      <c r="C84" s="40" t="s">
        <v>140</v>
      </c>
      <c r="D84" s="41">
        <v>4</v>
      </c>
      <c r="E84" s="42">
        <v>3</v>
      </c>
      <c r="F84" s="42">
        <v>4</v>
      </c>
      <c r="G84" s="42">
        <v>3</v>
      </c>
      <c r="H84" s="42">
        <v>4</v>
      </c>
      <c r="I84" s="42">
        <v>3</v>
      </c>
      <c r="J84" s="42">
        <v>6</v>
      </c>
      <c r="K84" s="42">
        <v>2</v>
      </c>
      <c r="L84" s="42">
        <v>4</v>
      </c>
      <c r="M84" s="42">
        <v>3</v>
      </c>
      <c r="N84" s="42">
        <v>10</v>
      </c>
      <c r="O84" s="42">
        <v>6</v>
      </c>
      <c r="P84" s="42">
        <v>4</v>
      </c>
      <c r="Q84" s="42">
        <v>20</v>
      </c>
      <c r="R84" s="42">
        <v>8</v>
      </c>
      <c r="S84" s="42">
        <v>22</v>
      </c>
      <c r="T84" s="42">
        <v>10</v>
      </c>
      <c r="U84" s="42">
        <v>18</v>
      </c>
      <c r="V84" s="42">
        <v>10</v>
      </c>
      <c r="W84" s="42">
        <v>6</v>
      </c>
      <c r="X84" s="42">
        <v>4</v>
      </c>
      <c r="Y84" s="42">
        <v>10</v>
      </c>
      <c r="Z84" s="42">
        <v>8</v>
      </c>
      <c r="AA84" s="42">
        <v>4</v>
      </c>
      <c r="AB84" s="42">
        <v>6</v>
      </c>
      <c r="AC84" s="42">
        <v>4</v>
      </c>
      <c r="AD84" s="42">
        <v>10</v>
      </c>
      <c r="AE84" s="42">
        <v>8</v>
      </c>
      <c r="AF84" s="42">
        <v>4</v>
      </c>
      <c r="AG84" s="42">
        <v>2</v>
      </c>
      <c r="AH84" s="42">
        <v>8</v>
      </c>
      <c r="AI84" s="43">
        <v>6</v>
      </c>
      <c r="AJ84" s="44">
        <v>8</v>
      </c>
      <c r="AK84" s="79">
        <v>6</v>
      </c>
      <c r="AL84" s="35"/>
      <c r="AM84" s="35"/>
      <c r="AN84" s="36">
        <f t="shared" si="8"/>
        <v>84</v>
      </c>
      <c r="AO84" s="36">
        <f t="shared" si="8"/>
        <v>49</v>
      </c>
      <c r="AP84" s="36">
        <f t="shared" si="9"/>
        <v>0</v>
      </c>
      <c r="AQ84" s="37">
        <f t="shared" si="10"/>
        <v>10</v>
      </c>
    </row>
    <row r="85" spans="1:43" ht="16" thickBot="1" x14ac:dyDescent="0.35">
      <c r="A85" s="38" t="s">
        <v>139</v>
      </c>
      <c r="B85" s="39" t="s">
        <v>106</v>
      </c>
      <c r="C85" s="40" t="s">
        <v>141</v>
      </c>
      <c r="D85" s="41">
        <v>4</v>
      </c>
      <c r="E85" s="42">
        <v>3</v>
      </c>
      <c r="F85" s="42">
        <v>4</v>
      </c>
      <c r="G85" s="42">
        <v>3</v>
      </c>
      <c r="H85" s="42">
        <v>4</v>
      </c>
      <c r="I85" s="42">
        <v>3</v>
      </c>
      <c r="J85" s="42">
        <v>4</v>
      </c>
      <c r="K85" s="42">
        <v>3</v>
      </c>
      <c r="L85" s="42">
        <v>4</v>
      </c>
      <c r="M85" s="42">
        <v>3</v>
      </c>
      <c r="N85" s="42">
        <v>10</v>
      </c>
      <c r="O85" s="42">
        <v>8</v>
      </c>
      <c r="P85" s="42">
        <v>6</v>
      </c>
      <c r="Q85" s="42">
        <v>16</v>
      </c>
      <c r="R85" s="42">
        <v>8</v>
      </c>
      <c r="S85" s="42">
        <v>18</v>
      </c>
      <c r="T85" s="42">
        <v>8</v>
      </c>
      <c r="U85" s="42">
        <v>18</v>
      </c>
      <c r="V85" s="42">
        <v>8</v>
      </c>
      <c r="W85" s="42">
        <v>6</v>
      </c>
      <c r="X85" s="42">
        <v>4</v>
      </c>
      <c r="Y85" s="42">
        <v>10</v>
      </c>
      <c r="Z85" s="42">
        <v>8</v>
      </c>
      <c r="AA85" s="42">
        <v>6</v>
      </c>
      <c r="AB85" s="42">
        <v>10</v>
      </c>
      <c r="AC85" s="42">
        <v>8</v>
      </c>
      <c r="AD85" s="42">
        <v>10</v>
      </c>
      <c r="AE85" s="42">
        <v>8</v>
      </c>
      <c r="AF85" s="42">
        <v>4</v>
      </c>
      <c r="AG85" s="42">
        <v>3</v>
      </c>
      <c r="AH85" s="42">
        <v>4</v>
      </c>
      <c r="AI85" s="43">
        <v>3</v>
      </c>
      <c r="AJ85" s="44">
        <v>8</v>
      </c>
      <c r="AK85" s="79">
        <v>6</v>
      </c>
      <c r="AL85" s="35"/>
      <c r="AM85" s="35"/>
      <c r="AN85" s="36">
        <f t="shared" si="8"/>
        <v>76</v>
      </c>
      <c r="AO85" s="36">
        <f t="shared" si="8"/>
        <v>49</v>
      </c>
      <c r="AP85" s="36">
        <f t="shared" si="9"/>
        <v>26</v>
      </c>
      <c r="AQ85" s="37">
        <f t="shared" si="10"/>
        <v>15</v>
      </c>
    </row>
    <row r="86" spans="1:43" ht="16" thickBot="1" x14ac:dyDescent="0.35">
      <c r="A86" s="38" t="s">
        <v>142</v>
      </c>
      <c r="B86" s="39" t="s">
        <v>143</v>
      </c>
      <c r="C86" s="40" t="s">
        <v>144</v>
      </c>
      <c r="D86" s="41">
        <v>2</v>
      </c>
      <c r="E86" s="42">
        <v>2</v>
      </c>
      <c r="F86" s="42">
        <v>2</v>
      </c>
      <c r="G86" s="42">
        <v>2</v>
      </c>
      <c r="H86" s="42">
        <v>2</v>
      </c>
      <c r="I86" s="42">
        <v>2</v>
      </c>
      <c r="J86" s="42">
        <v>2</v>
      </c>
      <c r="K86" s="42">
        <v>2</v>
      </c>
      <c r="L86" s="42">
        <v>4</v>
      </c>
      <c r="M86" s="42">
        <v>2</v>
      </c>
      <c r="N86" s="42">
        <v>6</v>
      </c>
      <c r="O86" s="42">
        <v>4</v>
      </c>
      <c r="P86" s="42">
        <v>4</v>
      </c>
      <c r="Q86" s="42">
        <v>8</v>
      </c>
      <c r="R86" s="42">
        <v>6</v>
      </c>
      <c r="S86" s="42">
        <v>8</v>
      </c>
      <c r="T86" s="42">
        <v>6</v>
      </c>
      <c r="U86" s="42">
        <v>8</v>
      </c>
      <c r="V86" s="42">
        <v>6</v>
      </c>
      <c r="W86" s="42">
        <v>8</v>
      </c>
      <c r="X86" s="42">
        <v>6</v>
      </c>
      <c r="Y86" s="42">
        <v>8</v>
      </c>
      <c r="Z86" s="42">
        <v>6</v>
      </c>
      <c r="AA86" s="42">
        <v>4</v>
      </c>
      <c r="AB86" s="42">
        <v>2</v>
      </c>
      <c r="AC86" s="42">
        <v>2</v>
      </c>
      <c r="AD86" s="42">
        <v>6</v>
      </c>
      <c r="AE86" s="42">
        <v>4</v>
      </c>
      <c r="AF86" s="42">
        <v>6</v>
      </c>
      <c r="AG86" s="42">
        <v>4</v>
      </c>
      <c r="AH86" s="42">
        <v>6</v>
      </c>
      <c r="AI86" s="43">
        <v>4</v>
      </c>
      <c r="AJ86" s="44">
        <v>8</v>
      </c>
      <c r="AK86" s="79">
        <v>6</v>
      </c>
      <c r="AL86" s="35"/>
      <c r="AM86" s="35"/>
      <c r="AN86" s="36">
        <f t="shared" si="8"/>
        <v>48</v>
      </c>
      <c r="AO86" s="36">
        <f t="shared" si="8"/>
        <v>34</v>
      </c>
      <c r="AP86" s="36">
        <f>AB56+AA56+W56+P56+J56</f>
        <v>30</v>
      </c>
      <c r="AQ86" s="37">
        <f t="shared" si="10"/>
        <v>10</v>
      </c>
    </row>
    <row r="87" spans="1:43" ht="16" thickBot="1" x14ac:dyDescent="0.35">
      <c r="A87" s="38" t="s">
        <v>142</v>
      </c>
      <c r="B87" s="39" t="s">
        <v>40</v>
      </c>
      <c r="C87" s="40" t="s">
        <v>145</v>
      </c>
      <c r="D87" s="31">
        <v>4</v>
      </c>
      <c r="E87" s="32">
        <v>2</v>
      </c>
      <c r="F87" s="32">
        <v>4</v>
      </c>
      <c r="G87" s="32">
        <v>2</v>
      </c>
      <c r="H87" s="32">
        <v>4</v>
      </c>
      <c r="I87" s="32">
        <v>2</v>
      </c>
      <c r="J87" s="32">
        <v>6</v>
      </c>
      <c r="K87" s="32">
        <v>4</v>
      </c>
      <c r="L87" s="32">
        <v>6</v>
      </c>
      <c r="M87" s="32">
        <v>4</v>
      </c>
      <c r="N87" s="32">
        <v>10</v>
      </c>
      <c r="O87" s="32">
        <v>6</v>
      </c>
      <c r="P87" s="32">
        <v>10</v>
      </c>
      <c r="Q87" s="32">
        <v>18</v>
      </c>
      <c r="R87" s="32">
        <v>8</v>
      </c>
      <c r="S87" s="32">
        <v>20</v>
      </c>
      <c r="T87" s="32">
        <v>8</v>
      </c>
      <c r="U87" s="32">
        <v>20</v>
      </c>
      <c r="V87" s="32">
        <v>8</v>
      </c>
      <c r="W87" s="32">
        <v>8</v>
      </c>
      <c r="X87" s="32">
        <v>4</v>
      </c>
      <c r="Y87" s="32">
        <v>18</v>
      </c>
      <c r="Z87" s="32">
        <v>8</v>
      </c>
      <c r="AA87" s="32">
        <v>10</v>
      </c>
      <c r="AB87" s="32">
        <v>6</v>
      </c>
      <c r="AC87" s="32">
        <v>4</v>
      </c>
      <c r="AD87" s="32">
        <v>10</v>
      </c>
      <c r="AE87" s="32">
        <v>6</v>
      </c>
      <c r="AF87" s="32">
        <v>4</v>
      </c>
      <c r="AG87" s="32">
        <v>3</v>
      </c>
      <c r="AH87" s="32">
        <v>6</v>
      </c>
      <c r="AI87" s="33">
        <v>6</v>
      </c>
      <c r="AJ87" s="34">
        <v>8</v>
      </c>
      <c r="AK87" s="78">
        <v>6</v>
      </c>
      <c r="AL87" s="35"/>
      <c r="AM87" s="35"/>
      <c r="AN87" s="36">
        <f t="shared" si="8"/>
        <v>90</v>
      </c>
      <c r="AO87" s="36">
        <f t="shared" si="8"/>
        <v>46</v>
      </c>
      <c r="AP87" s="36">
        <f t="shared" si="9"/>
        <v>20</v>
      </c>
      <c r="AQ87" s="37">
        <f t="shared" si="10"/>
        <v>12</v>
      </c>
    </row>
    <row r="88" spans="1:43" ht="16" thickBot="1" x14ac:dyDescent="0.35">
      <c r="A88" s="38" t="s">
        <v>142</v>
      </c>
      <c r="B88" s="39" t="s">
        <v>40</v>
      </c>
      <c r="C88" s="40" t="s">
        <v>146</v>
      </c>
      <c r="D88" s="31">
        <v>4</v>
      </c>
      <c r="E88" s="32">
        <v>2</v>
      </c>
      <c r="F88" s="32">
        <v>4</v>
      </c>
      <c r="G88" s="32">
        <v>2</v>
      </c>
      <c r="H88" s="32">
        <v>4</v>
      </c>
      <c r="I88" s="32">
        <v>2</v>
      </c>
      <c r="J88" s="32">
        <v>4</v>
      </c>
      <c r="K88" s="32">
        <v>2</v>
      </c>
      <c r="L88" s="32">
        <v>4</v>
      </c>
      <c r="M88" s="32">
        <v>2</v>
      </c>
      <c r="N88" s="32">
        <v>6</v>
      </c>
      <c r="O88" s="32">
        <v>4</v>
      </c>
      <c r="P88" s="32">
        <v>6</v>
      </c>
      <c r="Q88" s="32">
        <v>8</v>
      </c>
      <c r="R88" s="32">
        <v>4</v>
      </c>
      <c r="S88" s="32">
        <v>8</v>
      </c>
      <c r="T88" s="32">
        <v>4</v>
      </c>
      <c r="U88" s="32">
        <v>8</v>
      </c>
      <c r="V88" s="32">
        <v>4</v>
      </c>
      <c r="W88" s="32">
        <v>8</v>
      </c>
      <c r="X88" s="32">
        <v>4</v>
      </c>
      <c r="Y88" s="32">
        <v>8</v>
      </c>
      <c r="Z88" s="32">
        <v>4</v>
      </c>
      <c r="AA88" s="32">
        <v>6</v>
      </c>
      <c r="AB88" s="32">
        <v>4</v>
      </c>
      <c r="AC88" s="32">
        <v>2</v>
      </c>
      <c r="AD88" s="32">
        <v>8</v>
      </c>
      <c r="AE88" s="32">
        <v>6</v>
      </c>
      <c r="AF88" s="32">
        <v>6</v>
      </c>
      <c r="AG88" s="32">
        <v>4</v>
      </c>
      <c r="AH88" s="32">
        <v>6</v>
      </c>
      <c r="AI88" s="33">
        <v>6</v>
      </c>
      <c r="AJ88" s="34">
        <v>8</v>
      </c>
      <c r="AK88" s="78">
        <v>6</v>
      </c>
      <c r="AL88" s="35"/>
      <c r="AM88" s="35"/>
      <c r="AN88" s="36">
        <f t="shared" si="8"/>
        <v>50</v>
      </c>
      <c r="AO88" s="36">
        <f t="shared" si="8"/>
        <v>30</v>
      </c>
      <c r="AP88" s="36">
        <f t="shared" si="9"/>
        <v>40</v>
      </c>
      <c r="AQ88" s="37">
        <f t="shared" si="10"/>
        <v>8</v>
      </c>
    </row>
    <row r="89" spans="1:43" ht="16" thickBot="1" x14ac:dyDescent="0.35">
      <c r="A89" s="38" t="s">
        <v>142</v>
      </c>
      <c r="B89" s="39" t="s">
        <v>40</v>
      </c>
      <c r="C89" s="40" t="s">
        <v>147</v>
      </c>
      <c r="D89" s="31">
        <v>4</v>
      </c>
      <c r="E89" s="32">
        <v>2</v>
      </c>
      <c r="F89" s="32">
        <v>4</v>
      </c>
      <c r="G89" s="32">
        <v>2</v>
      </c>
      <c r="H89" s="32">
        <v>4</v>
      </c>
      <c r="I89" s="32">
        <v>2</v>
      </c>
      <c r="J89" s="32">
        <v>6</v>
      </c>
      <c r="K89" s="32">
        <v>4</v>
      </c>
      <c r="L89" s="32">
        <v>6</v>
      </c>
      <c r="M89" s="32">
        <v>4</v>
      </c>
      <c r="N89" s="32">
        <v>8</v>
      </c>
      <c r="O89" s="32">
        <v>4</v>
      </c>
      <c r="P89" s="32">
        <v>4</v>
      </c>
      <c r="Q89" s="32">
        <v>14</v>
      </c>
      <c r="R89" s="32">
        <v>8</v>
      </c>
      <c r="S89" s="32">
        <v>14</v>
      </c>
      <c r="T89" s="32">
        <v>9</v>
      </c>
      <c r="U89" s="32">
        <v>14</v>
      </c>
      <c r="V89" s="32">
        <v>9</v>
      </c>
      <c r="W89" s="32">
        <v>8</v>
      </c>
      <c r="X89" s="32">
        <v>4</v>
      </c>
      <c r="Y89" s="32">
        <v>8</v>
      </c>
      <c r="Z89" s="32">
        <v>4</v>
      </c>
      <c r="AA89" s="32">
        <v>10</v>
      </c>
      <c r="AB89" s="32">
        <v>6</v>
      </c>
      <c r="AC89" s="32">
        <v>4</v>
      </c>
      <c r="AD89" s="32">
        <v>4</v>
      </c>
      <c r="AE89" s="32">
        <v>2</v>
      </c>
      <c r="AF89" s="32">
        <v>4</v>
      </c>
      <c r="AG89" s="32">
        <v>2</v>
      </c>
      <c r="AH89" s="32">
        <v>6</v>
      </c>
      <c r="AI89" s="33">
        <v>3</v>
      </c>
      <c r="AJ89" s="34">
        <v>10</v>
      </c>
      <c r="AK89" s="78">
        <v>9</v>
      </c>
      <c r="AL89" s="35"/>
      <c r="AM89" s="35"/>
      <c r="AN89" s="36">
        <f t="shared" si="8"/>
        <v>64</v>
      </c>
      <c r="AO89" s="36">
        <f t="shared" si="8"/>
        <v>40</v>
      </c>
      <c r="AP89" s="36">
        <f t="shared" si="9"/>
        <v>28</v>
      </c>
      <c r="AQ89" s="37">
        <f t="shared" si="10"/>
        <v>12</v>
      </c>
    </row>
    <row r="90" spans="1:43" ht="16" thickBot="1" x14ac:dyDescent="0.35">
      <c r="A90" s="38" t="s">
        <v>142</v>
      </c>
      <c r="B90" s="39" t="s">
        <v>49</v>
      </c>
      <c r="C90" s="40" t="s">
        <v>148</v>
      </c>
      <c r="D90" s="31">
        <v>4</v>
      </c>
      <c r="E90" s="32">
        <v>2</v>
      </c>
      <c r="F90" s="32">
        <v>4</v>
      </c>
      <c r="G90" s="32">
        <v>2</v>
      </c>
      <c r="H90" s="32">
        <v>4</v>
      </c>
      <c r="I90" s="32">
        <v>2</v>
      </c>
      <c r="J90" s="32">
        <v>0</v>
      </c>
      <c r="K90" s="32">
        <v>0</v>
      </c>
      <c r="L90" s="32">
        <v>4</v>
      </c>
      <c r="M90" s="32">
        <v>2</v>
      </c>
      <c r="N90" s="32">
        <v>4</v>
      </c>
      <c r="O90" s="32">
        <v>3</v>
      </c>
      <c r="P90" s="32">
        <v>0</v>
      </c>
      <c r="Q90" s="32">
        <v>5</v>
      </c>
      <c r="R90" s="32">
        <v>3</v>
      </c>
      <c r="S90" s="32">
        <v>5</v>
      </c>
      <c r="T90" s="32">
        <v>3</v>
      </c>
      <c r="U90" s="32">
        <v>4</v>
      </c>
      <c r="V90" s="32">
        <v>3</v>
      </c>
      <c r="W90" s="32">
        <v>0</v>
      </c>
      <c r="X90" s="32">
        <v>0</v>
      </c>
      <c r="Y90" s="32">
        <v>5</v>
      </c>
      <c r="Z90" s="32">
        <v>3</v>
      </c>
      <c r="AA90" s="32">
        <v>0</v>
      </c>
      <c r="AB90" s="32">
        <v>0</v>
      </c>
      <c r="AC90" s="32">
        <v>0</v>
      </c>
      <c r="AD90" s="32">
        <v>5</v>
      </c>
      <c r="AE90" s="32">
        <v>3</v>
      </c>
      <c r="AF90" s="32">
        <v>4</v>
      </c>
      <c r="AG90" s="32">
        <v>3</v>
      </c>
      <c r="AH90" s="32">
        <v>4</v>
      </c>
      <c r="AI90" s="33">
        <v>3</v>
      </c>
      <c r="AJ90" s="34">
        <v>0</v>
      </c>
      <c r="AK90" s="78">
        <v>0</v>
      </c>
      <c r="AL90" s="35"/>
      <c r="AM90" s="35"/>
      <c r="AN90" s="36">
        <f t="shared" si="8"/>
        <v>28</v>
      </c>
      <c r="AO90" s="36">
        <f t="shared" si="8"/>
        <v>17</v>
      </c>
      <c r="AP90" s="36">
        <f t="shared" si="9"/>
        <v>34</v>
      </c>
      <c r="AQ90" s="37">
        <f t="shared" si="10"/>
        <v>0</v>
      </c>
    </row>
    <row r="91" spans="1:43" ht="16" thickBot="1" x14ac:dyDescent="0.35">
      <c r="A91" s="38" t="s">
        <v>142</v>
      </c>
      <c r="B91" s="39" t="s">
        <v>40</v>
      </c>
      <c r="C91" s="40" t="s">
        <v>149</v>
      </c>
      <c r="D91" s="41">
        <v>4</v>
      </c>
      <c r="E91" s="42">
        <v>2</v>
      </c>
      <c r="F91" s="42">
        <v>4</v>
      </c>
      <c r="G91" s="42">
        <v>2</v>
      </c>
      <c r="H91" s="42">
        <v>4</v>
      </c>
      <c r="I91" s="42">
        <v>2</v>
      </c>
      <c r="J91" s="42">
        <v>4</v>
      </c>
      <c r="K91" s="42">
        <v>2</v>
      </c>
      <c r="L91" s="42">
        <v>4</v>
      </c>
      <c r="M91" s="42">
        <v>2</v>
      </c>
      <c r="N91" s="42">
        <v>6</v>
      </c>
      <c r="O91" s="42">
        <v>4</v>
      </c>
      <c r="P91" s="42">
        <v>6</v>
      </c>
      <c r="Q91" s="42">
        <v>12</v>
      </c>
      <c r="R91" s="42">
        <v>6</v>
      </c>
      <c r="S91" s="42">
        <v>12</v>
      </c>
      <c r="T91" s="42">
        <v>6</v>
      </c>
      <c r="U91" s="42">
        <v>12</v>
      </c>
      <c r="V91" s="42">
        <v>6</v>
      </c>
      <c r="W91" s="42">
        <v>8</v>
      </c>
      <c r="X91" s="42">
        <v>4</v>
      </c>
      <c r="Y91" s="42">
        <v>12</v>
      </c>
      <c r="Z91" s="42">
        <v>6</v>
      </c>
      <c r="AA91" s="42">
        <v>6</v>
      </c>
      <c r="AB91" s="42">
        <v>4</v>
      </c>
      <c r="AC91" s="42">
        <v>2</v>
      </c>
      <c r="AD91" s="42">
        <v>8</v>
      </c>
      <c r="AE91" s="42">
        <v>6</v>
      </c>
      <c r="AF91" s="42">
        <v>6</v>
      </c>
      <c r="AG91" s="42">
        <v>4</v>
      </c>
      <c r="AH91" s="42">
        <v>6</v>
      </c>
      <c r="AI91" s="43">
        <v>6</v>
      </c>
      <c r="AJ91" s="44">
        <v>10</v>
      </c>
      <c r="AK91" s="79">
        <v>8</v>
      </c>
      <c r="AL91" s="35"/>
      <c r="AM91" s="35"/>
      <c r="AN91" s="36">
        <f t="shared" si="8"/>
        <v>64</v>
      </c>
      <c r="AO91" s="36">
        <f t="shared" si="8"/>
        <v>38</v>
      </c>
      <c r="AP91" s="36">
        <f t="shared" si="9"/>
        <v>0</v>
      </c>
      <c r="AQ91" s="37">
        <f t="shared" si="10"/>
        <v>8</v>
      </c>
    </row>
    <row r="92" spans="1:43" ht="16" thickBot="1" x14ac:dyDescent="0.35">
      <c r="A92" s="38" t="s">
        <v>142</v>
      </c>
      <c r="B92" s="39" t="s">
        <v>40</v>
      </c>
      <c r="C92" s="40" t="s">
        <v>150</v>
      </c>
      <c r="D92" s="41">
        <v>4</v>
      </c>
      <c r="E92" s="42">
        <v>2</v>
      </c>
      <c r="F92" s="42">
        <v>4</v>
      </c>
      <c r="G92" s="42">
        <v>2</v>
      </c>
      <c r="H92" s="42">
        <v>4</v>
      </c>
      <c r="I92" s="42">
        <v>2</v>
      </c>
      <c r="J92" s="42">
        <v>4</v>
      </c>
      <c r="K92" s="42">
        <v>2</v>
      </c>
      <c r="L92" s="42">
        <v>4</v>
      </c>
      <c r="M92" s="42">
        <v>2</v>
      </c>
      <c r="N92" s="42">
        <v>6</v>
      </c>
      <c r="O92" s="42">
        <v>4</v>
      </c>
      <c r="P92" s="42">
        <v>6</v>
      </c>
      <c r="Q92" s="42">
        <v>12</v>
      </c>
      <c r="R92" s="42">
        <v>8</v>
      </c>
      <c r="S92" s="42">
        <v>12</v>
      </c>
      <c r="T92" s="42">
        <v>8</v>
      </c>
      <c r="U92" s="42">
        <v>12</v>
      </c>
      <c r="V92" s="42">
        <v>8</v>
      </c>
      <c r="W92" s="42">
        <v>8</v>
      </c>
      <c r="X92" s="42">
        <v>4</v>
      </c>
      <c r="Y92" s="42">
        <v>12</v>
      </c>
      <c r="Z92" s="42">
        <v>8</v>
      </c>
      <c r="AA92" s="42">
        <v>6</v>
      </c>
      <c r="AB92" s="42">
        <v>4</v>
      </c>
      <c r="AC92" s="42">
        <v>2</v>
      </c>
      <c r="AD92" s="42">
        <v>8</v>
      </c>
      <c r="AE92" s="42">
        <v>6</v>
      </c>
      <c r="AF92" s="42">
        <v>6</v>
      </c>
      <c r="AG92" s="42">
        <v>4</v>
      </c>
      <c r="AH92" s="42">
        <v>8</v>
      </c>
      <c r="AI92" s="43">
        <v>6</v>
      </c>
      <c r="AJ92" s="44">
        <v>10</v>
      </c>
      <c r="AK92" s="79">
        <v>8</v>
      </c>
      <c r="AL92" s="35"/>
      <c r="AM92" s="35"/>
      <c r="AN92" s="36">
        <f t="shared" si="8"/>
        <v>64</v>
      </c>
      <c r="AO92" s="36">
        <f t="shared" si="8"/>
        <v>44</v>
      </c>
      <c r="AP92" s="36">
        <f t="shared" si="9"/>
        <v>28</v>
      </c>
      <c r="AQ92" s="37">
        <f t="shared" si="10"/>
        <v>8</v>
      </c>
    </row>
    <row r="93" spans="1:43" ht="16" thickBot="1" x14ac:dyDescent="0.35">
      <c r="A93" s="38" t="s">
        <v>142</v>
      </c>
      <c r="B93" s="39" t="s">
        <v>40</v>
      </c>
      <c r="C93" s="40" t="s">
        <v>151</v>
      </c>
      <c r="D93" s="41">
        <v>4</v>
      </c>
      <c r="E93" s="42">
        <v>2</v>
      </c>
      <c r="F93" s="42">
        <v>4</v>
      </c>
      <c r="G93" s="42">
        <v>2</v>
      </c>
      <c r="H93" s="42">
        <v>4</v>
      </c>
      <c r="I93" s="42">
        <v>2</v>
      </c>
      <c r="J93" s="42">
        <v>6</v>
      </c>
      <c r="K93" s="42">
        <v>2</v>
      </c>
      <c r="L93" s="42">
        <v>4</v>
      </c>
      <c r="M93" s="42">
        <v>2</v>
      </c>
      <c r="N93" s="42">
        <v>6</v>
      </c>
      <c r="O93" s="42">
        <v>4</v>
      </c>
      <c r="P93" s="42">
        <v>6</v>
      </c>
      <c r="Q93" s="42">
        <v>12</v>
      </c>
      <c r="R93" s="42">
        <v>8</v>
      </c>
      <c r="S93" s="42">
        <v>12</v>
      </c>
      <c r="T93" s="42">
        <v>8</v>
      </c>
      <c r="U93" s="42">
        <v>12</v>
      </c>
      <c r="V93" s="42">
        <v>8</v>
      </c>
      <c r="W93" s="42">
        <v>10</v>
      </c>
      <c r="X93" s="42">
        <v>8</v>
      </c>
      <c r="Y93" s="42">
        <v>12</v>
      </c>
      <c r="Z93" s="42">
        <v>8</v>
      </c>
      <c r="AA93" s="42">
        <v>4</v>
      </c>
      <c r="AB93" s="42">
        <v>6</v>
      </c>
      <c r="AC93" s="42">
        <v>2</v>
      </c>
      <c r="AD93" s="42">
        <v>6</v>
      </c>
      <c r="AE93" s="42">
        <v>4</v>
      </c>
      <c r="AF93" s="42">
        <v>6</v>
      </c>
      <c r="AG93" s="42">
        <v>4</v>
      </c>
      <c r="AH93" s="42">
        <v>6</v>
      </c>
      <c r="AI93" s="43">
        <v>4</v>
      </c>
      <c r="AJ93" s="44">
        <v>10</v>
      </c>
      <c r="AK93" s="79">
        <v>8</v>
      </c>
      <c r="AL93" s="35"/>
      <c r="AM93" s="35"/>
      <c r="AN93" s="36">
        <f t="shared" si="8"/>
        <v>62</v>
      </c>
      <c r="AO93" s="36">
        <f t="shared" si="8"/>
        <v>42</v>
      </c>
      <c r="AP93" s="36">
        <f t="shared" si="9"/>
        <v>28</v>
      </c>
      <c r="AQ93" s="37">
        <f t="shared" si="10"/>
        <v>12</v>
      </c>
    </row>
    <row r="94" spans="1:43" ht="16" thickBot="1" x14ac:dyDescent="0.35">
      <c r="A94" s="38" t="s">
        <v>142</v>
      </c>
      <c r="B94" s="39" t="s">
        <v>40</v>
      </c>
      <c r="C94" s="40" t="s">
        <v>152</v>
      </c>
      <c r="D94" s="41">
        <v>4</v>
      </c>
      <c r="E94" s="42">
        <v>2</v>
      </c>
      <c r="F94" s="42">
        <v>4</v>
      </c>
      <c r="G94" s="42">
        <v>2</v>
      </c>
      <c r="H94" s="42">
        <v>4</v>
      </c>
      <c r="I94" s="42">
        <v>2</v>
      </c>
      <c r="J94" s="42">
        <v>6</v>
      </c>
      <c r="K94" s="42">
        <v>4</v>
      </c>
      <c r="L94" s="42">
        <v>6</v>
      </c>
      <c r="M94" s="42">
        <v>4</v>
      </c>
      <c r="N94" s="42">
        <v>8</v>
      </c>
      <c r="O94" s="42">
        <v>4</v>
      </c>
      <c r="P94" s="42">
        <v>4</v>
      </c>
      <c r="Q94" s="42">
        <v>14</v>
      </c>
      <c r="R94" s="42">
        <v>8</v>
      </c>
      <c r="S94" s="42">
        <v>16</v>
      </c>
      <c r="T94" s="42">
        <v>9</v>
      </c>
      <c r="U94" s="42">
        <v>14</v>
      </c>
      <c r="V94" s="42">
        <v>9</v>
      </c>
      <c r="W94" s="42">
        <v>8</v>
      </c>
      <c r="X94" s="42">
        <v>4</v>
      </c>
      <c r="Y94" s="42">
        <v>8</v>
      </c>
      <c r="Z94" s="42">
        <v>4</v>
      </c>
      <c r="AA94" s="42">
        <v>4</v>
      </c>
      <c r="AB94" s="42">
        <v>6</v>
      </c>
      <c r="AC94" s="42">
        <v>4</v>
      </c>
      <c r="AD94" s="42">
        <v>4</v>
      </c>
      <c r="AE94" s="42">
        <v>2</v>
      </c>
      <c r="AF94" s="42">
        <v>4</v>
      </c>
      <c r="AG94" s="42">
        <v>2</v>
      </c>
      <c r="AH94" s="42">
        <v>6</v>
      </c>
      <c r="AI94" s="43">
        <v>3</v>
      </c>
      <c r="AJ94" s="44">
        <v>12</v>
      </c>
      <c r="AK94" s="79">
        <v>9</v>
      </c>
      <c r="AL94" s="35"/>
      <c r="AM94" s="35"/>
      <c r="AN94" s="36">
        <f t="shared" si="8"/>
        <v>68</v>
      </c>
      <c r="AO94" s="36">
        <f t="shared" si="8"/>
        <v>40</v>
      </c>
      <c r="AP94" s="36">
        <f t="shared" si="9"/>
        <v>32</v>
      </c>
      <c r="AQ94" s="37">
        <f t="shared" si="10"/>
        <v>12</v>
      </c>
    </row>
    <row r="95" spans="1:43" ht="16" thickBot="1" x14ac:dyDescent="0.35">
      <c r="A95" s="38" t="s">
        <v>142</v>
      </c>
      <c r="B95" s="39" t="s">
        <v>36</v>
      </c>
      <c r="C95" s="40" t="s">
        <v>153</v>
      </c>
      <c r="D95" s="41">
        <v>4</v>
      </c>
      <c r="E95" s="42">
        <v>2</v>
      </c>
      <c r="F95" s="42">
        <v>4</v>
      </c>
      <c r="G95" s="42">
        <v>2</v>
      </c>
      <c r="H95" s="42">
        <v>4</v>
      </c>
      <c r="I95" s="42">
        <v>2</v>
      </c>
      <c r="J95" s="42">
        <v>0</v>
      </c>
      <c r="K95" s="42">
        <v>0</v>
      </c>
      <c r="L95" s="42">
        <v>4</v>
      </c>
      <c r="M95" s="42">
        <v>2</v>
      </c>
      <c r="N95" s="42">
        <v>4</v>
      </c>
      <c r="O95" s="42">
        <v>3</v>
      </c>
      <c r="P95" s="42">
        <v>0</v>
      </c>
      <c r="Q95" s="42">
        <v>5</v>
      </c>
      <c r="R95" s="42">
        <v>3</v>
      </c>
      <c r="S95" s="42">
        <v>5</v>
      </c>
      <c r="T95" s="42">
        <v>3</v>
      </c>
      <c r="U95" s="42">
        <v>4</v>
      </c>
      <c r="V95" s="42">
        <v>3</v>
      </c>
      <c r="W95" s="42">
        <v>0</v>
      </c>
      <c r="X95" s="42">
        <v>0</v>
      </c>
      <c r="Y95" s="42">
        <v>5</v>
      </c>
      <c r="Z95" s="42">
        <v>3</v>
      </c>
      <c r="AA95" s="42">
        <v>0</v>
      </c>
      <c r="AB95" s="42">
        <v>0</v>
      </c>
      <c r="AC95" s="42">
        <v>0</v>
      </c>
      <c r="AD95" s="42">
        <v>5</v>
      </c>
      <c r="AE95" s="42">
        <v>3</v>
      </c>
      <c r="AF95" s="42">
        <v>4</v>
      </c>
      <c r="AG95" s="42">
        <v>3</v>
      </c>
      <c r="AH95" s="42">
        <v>4</v>
      </c>
      <c r="AI95" s="43">
        <v>3</v>
      </c>
      <c r="AJ95" s="44">
        <v>0</v>
      </c>
      <c r="AK95" s="79">
        <v>0</v>
      </c>
      <c r="AL95" s="35"/>
      <c r="AM95" s="35"/>
      <c r="AN95" s="36">
        <f t="shared" si="8"/>
        <v>28</v>
      </c>
      <c r="AO95" s="36">
        <f t="shared" si="8"/>
        <v>17</v>
      </c>
      <c r="AP95" s="36">
        <f t="shared" si="9"/>
        <v>28</v>
      </c>
      <c r="AQ95" s="37">
        <f t="shared" si="10"/>
        <v>0</v>
      </c>
    </row>
    <row r="96" spans="1:43" ht="16" thickBot="1" x14ac:dyDescent="0.35">
      <c r="A96" s="38" t="s">
        <v>142</v>
      </c>
      <c r="B96" s="39" t="s">
        <v>40</v>
      </c>
      <c r="C96" s="40" t="s">
        <v>154</v>
      </c>
      <c r="D96" s="31">
        <v>4</v>
      </c>
      <c r="E96" s="32">
        <v>2</v>
      </c>
      <c r="F96" s="32">
        <v>4</v>
      </c>
      <c r="G96" s="32">
        <v>2</v>
      </c>
      <c r="H96" s="32">
        <v>4</v>
      </c>
      <c r="I96" s="32">
        <v>2</v>
      </c>
      <c r="J96" s="32">
        <v>6</v>
      </c>
      <c r="K96" s="32">
        <v>2</v>
      </c>
      <c r="L96" s="32">
        <v>4</v>
      </c>
      <c r="M96" s="32">
        <v>2</v>
      </c>
      <c r="N96" s="32">
        <v>6</v>
      </c>
      <c r="O96" s="32">
        <v>4</v>
      </c>
      <c r="P96" s="32">
        <v>6</v>
      </c>
      <c r="Q96" s="32">
        <v>12</v>
      </c>
      <c r="R96" s="32">
        <v>8</v>
      </c>
      <c r="S96" s="32">
        <v>12</v>
      </c>
      <c r="T96" s="32">
        <v>8</v>
      </c>
      <c r="U96" s="32">
        <v>12</v>
      </c>
      <c r="V96" s="32">
        <v>8</v>
      </c>
      <c r="W96" s="32">
        <v>10</v>
      </c>
      <c r="X96" s="32">
        <v>8</v>
      </c>
      <c r="Y96" s="32">
        <v>12</v>
      </c>
      <c r="Z96" s="32">
        <v>8</v>
      </c>
      <c r="AA96" s="32">
        <v>4</v>
      </c>
      <c r="AB96" s="32">
        <v>6</v>
      </c>
      <c r="AC96" s="32">
        <v>2</v>
      </c>
      <c r="AD96" s="32">
        <v>6</v>
      </c>
      <c r="AE96" s="32">
        <v>4</v>
      </c>
      <c r="AF96" s="32">
        <v>6</v>
      </c>
      <c r="AG96" s="32">
        <v>4</v>
      </c>
      <c r="AH96" s="32">
        <v>6</v>
      </c>
      <c r="AI96" s="33">
        <v>4</v>
      </c>
      <c r="AJ96" s="34">
        <v>8</v>
      </c>
      <c r="AK96" s="78">
        <v>6</v>
      </c>
      <c r="AL96" s="35"/>
      <c r="AM96" s="35"/>
      <c r="AN96" s="36">
        <f t="shared" si="8"/>
        <v>60</v>
      </c>
      <c r="AO96" s="36">
        <f t="shared" si="8"/>
        <v>40</v>
      </c>
      <c r="AP96" s="36">
        <f t="shared" si="9"/>
        <v>0</v>
      </c>
      <c r="AQ96" s="37">
        <f t="shared" si="10"/>
        <v>12</v>
      </c>
    </row>
    <row r="97" spans="1:43" ht="16" thickBot="1" x14ac:dyDescent="0.35">
      <c r="A97" s="38" t="s">
        <v>142</v>
      </c>
      <c r="B97" s="39" t="s">
        <v>87</v>
      </c>
      <c r="C97" s="40" t="s">
        <v>155</v>
      </c>
      <c r="D97" s="31">
        <v>2</v>
      </c>
      <c r="E97" s="32">
        <v>2</v>
      </c>
      <c r="F97" s="32">
        <v>2</v>
      </c>
      <c r="G97" s="32">
        <v>2</v>
      </c>
      <c r="H97" s="32">
        <v>2</v>
      </c>
      <c r="I97" s="32">
        <v>2</v>
      </c>
      <c r="J97" s="32">
        <v>2</v>
      </c>
      <c r="K97" s="32">
        <v>2</v>
      </c>
      <c r="L97" s="32">
        <v>2</v>
      </c>
      <c r="M97" s="32">
        <v>2</v>
      </c>
      <c r="N97" s="32">
        <v>2</v>
      </c>
      <c r="O97" s="32">
        <v>2</v>
      </c>
      <c r="P97" s="32">
        <v>2</v>
      </c>
      <c r="Q97" s="32">
        <v>4</v>
      </c>
      <c r="R97" s="32">
        <v>2</v>
      </c>
      <c r="S97" s="32">
        <v>3</v>
      </c>
      <c r="T97" s="32">
        <v>2</v>
      </c>
      <c r="U97" s="32">
        <v>4</v>
      </c>
      <c r="V97" s="32">
        <v>2</v>
      </c>
      <c r="W97" s="32">
        <v>4</v>
      </c>
      <c r="X97" s="32">
        <v>2</v>
      </c>
      <c r="Y97" s="32">
        <v>3</v>
      </c>
      <c r="Z97" s="32">
        <v>2</v>
      </c>
      <c r="AA97" s="32">
        <v>2</v>
      </c>
      <c r="AB97" s="32">
        <v>2</v>
      </c>
      <c r="AC97" s="32">
        <v>2</v>
      </c>
      <c r="AD97" s="32">
        <v>2</v>
      </c>
      <c r="AE97" s="32">
        <v>2</v>
      </c>
      <c r="AF97" s="32">
        <v>2</v>
      </c>
      <c r="AG97" s="32">
        <v>2</v>
      </c>
      <c r="AH97" s="32">
        <v>2</v>
      </c>
      <c r="AI97" s="33">
        <v>2</v>
      </c>
      <c r="AJ97" s="34">
        <v>2</v>
      </c>
      <c r="AK97" s="78">
        <v>2</v>
      </c>
      <c r="AL97" s="35"/>
      <c r="AM97" s="35"/>
      <c r="AN97" s="36">
        <f t="shared" si="8"/>
        <v>18</v>
      </c>
      <c r="AO97" s="36">
        <f t="shared" si="8"/>
        <v>14</v>
      </c>
      <c r="AP97" s="36">
        <f>AB58+AA58+W58+P58+J58</f>
        <v>0</v>
      </c>
      <c r="AQ97" s="37">
        <f t="shared" si="10"/>
        <v>6</v>
      </c>
    </row>
    <row r="98" spans="1:43" ht="16" thickBot="1" x14ac:dyDescent="0.35">
      <c r="A98" s="38" t="s">
        <v>142</v>
      </c>
      <c r="B98" s="39" t="s">
        <v>40</v>
      </c>
      <c r="C98" s="40" t="s">
        <v>156</v>
      </c>
      <c r="D98" s="41">
        <v>2</v>
      </c>
      <c r="E98" s="42">
        <v>2</v>
      </c>
      <c r="F98" s="42">
        <v>2</v>
      </c>
      <c r="G98" s="42">
        <v>2</v>
      </c>
      <c r="H98" s="42">
        <v>2</v>
      </c>
      <c r="I98" s="42">
        <v>2</v>
      </c>
      <c r="J98" s="42">
        <v>2</v>
      </c>
      <c r="K98" s="42">
        <v>2</v>
      </c>
      <c r="L98" s="42">
        <v>4</v>
      </c>
      <c r="M98" s="42">
        <v>2</v>
      </c>
      <c r="N98" s="42">
        <v>6</v>
      </c>
      <c r="O98" s="42">
        <v>4</v>
      </c>
      <c r="P98" s="42">
        <v>4</v>
      </c>
      <c r="Q98" s="42">
        <v>8</v>
      </c>
      <c r="R98" s="42">
        <v>6</v>
      </c>
      <c r="S98" s="42">
        <v>8</v>
      </c>
      <c r="T98" s="42">
        <v>6</v>
      </c>
      <c r="U98" s="42">
        <v>8</v>
      </c>
      <c r="V98" s="42">
        <v>6</v>
      </c>
      <c r="W98" s="42">
        <v>8</v>
      </c>
      <c r="X98" s="42">
        <v>6</v>
      </c>
      <c r="Y98" s="42">
        <v>8</v>
      </c>
      <c r="Z98" s="42">
        <v>6</v>
      </c>
      <c r="AA98" s="42">
        <v>4</v>
      </c>
      <c r="AB98" s="42">
        <v>2</v>
      </c>
      <c r="AC98" s="42">
        <v>2</v>
      </c>
      <c r="AD98" s="42">
        <v>6</v>
      </c>
      <c r="AE98" s="42">
        <v>4</v>
      </c>
      <c r="AF98" s="42">
        <v>6</v>
      </c>
      <c r="AG98" s="42">
        <v>4</v>
      </c>
      <c r="AH98" s="42">
        <v>6</v>
      </c>
      <c r="AI98" s="43">
        <v>4</v>
      </c>
      <c r="AJ98" s="44">
        <v>8</v>
      </c>
      <c r="AK98" s="79">
        <v>6</v>
      </c>
      <c r="AL98" s="35"/>
      <c r="AM98" s="35"/>
      <c r="AN98" s="36">
        <f t="shared" si="8"/>
        <v>48</v>
      </c>
      <c r="AO98" s="36">
        <f t="shared" si="8"/>
        <v>34</v>
      </c>
      <c r="AP98" s="36">
        <f t="shared" si="9"/>
        <v>12</v>
      </c>
      <c r="AQ98" s="37">
        <f t="shared" si="10"/>
        <v>10</v>
      </c>
    </row>
    <row r="99" spans="1:43" ht="16" thickBot="1" x14ac:dyDescent="0.35">
      <c r="A99" s="38" t="s">
        <v>142</v>
      </c>
      <c r="B99" s="39" t="s">
        <v>40</v>
      </c>
      <c r="C99" s="40" t="s">
        <v>157</v>
      </c>
      <c r="D99" s="41">
        <v>4</v>
      </c>
      <c r="E99" s="42">
        <v>2</v>
      </c>
      <c r="F99" s="42">
        <v>4</v>
      </c>
      <c r="G99" s="42">
        <v>2</v>
      </c>
      <c r="H99" s="42">
        <v>4</v>
      </c>
      <c r="I99" s="42">
        <v>2</v>
      </c>
      <c r="J99" s="42">
        <v>6</v>
      </c>
      <c r="K99" s="42">
        <v>4</v>
      </c>
      <c r="L99" s="42">
        <v>6</v>
      </c>
      <c r="M99" s="42">
        <v>4</v>
      </c>
      <c r="N99" s="42">
        <v>8</v>
      </c>
      <c r="O99" s="42">
        <v>4</v>
      </c>
      <c r="P99" s="42">
        <v>4</v>
      </c>
      <c r="Q99" s="42">
        <v>18</v>
      </c>
      <c r="R99" s="42">
        <v>8</v>
      </c>
      <c r="S99" s="42">
        <v>14</v>
      </c>
      <c r="T99" s="42">
        <v>9</v>
      </c>
      <c r="U99" s="42">
        <v>16</v>
      </c>
      <c r="V99" s="42">
        <v>9</v>
      </c>
      <c r="W99" s="42">
        <v>8</v>
      </c>
      <c r="X99" s="42">
        <v>4</v>
      </c>
      <c r="Y99" s="42">
        <v>8</v>
      </c>
      <c r="Z99" s="42">
        <v>4</v>
      </c>
      <c r="AA99" s="42">
        <v>4</v>
      </c>
      <c r="AB99" s="42">
        <v>6</v>
      </c>
      <c r="AC99" s="42">
        <v>4</v>
      </c>
      <c r="AD99" s="42">
        <v>4</v>
      </c>
      <c r="AE99" s="42">
        <v>2</v>
      </c>
      <c r="AF99" s="42">
        <v>4</v>
      </c>
      <c r="AG99" s="42">
        <v>2</v>
      </c>
      <c r="AH99" s="42">
        <v>6</v>
      </c>
      <c r="AI99" s="43">
        <v>3</v>
      </c>
      <c r="AJ99" s="44">
        <v>10</v>
      </c>
      <c r="AK99" s="79">
        <v>9</v>
      </c>
      <c r="AL99" s="35"/>
      <c r="AM99" s="35"/>
      <c r="AN99" s="36">
        <f t="shared" si="8"/>
        <v>68</v>
      </c>
      <c r="AO99" s="36">
        <f t="shared" si="8"/>
        <v>40</v>
      </c>
      <c r="AP99" s="36">
        <f t="shared" si="9"/>
        <v>20</v>
      </c>
      <c r="AQ99" s="37">
        <f t="shared" si="10"/>
        <v>12</v>
      </c>
    </row>
    <row r="100" spans="1:43" ht="16" thickBot="1" x14ac:dyDescent="0.35">
      <c r="A100" s="38" t="s">
        <v>158</v>
      </c>
      <c r="B100" s="39" t="s">
        <v>29</v>
      </c>
      <c r="C100" s="40" t="s">
        <v>159</v>
      </c>
      <c r="D100" s="41">
        <v>4</v>
      </c>
      <c r="E100" s="42">
        <v>2</v>
      </c>
      <c r="F100" s="42">
        <v>4</v>
      </c>
      <c r="G100" s="42">
        <v>2</v>
      </c>
      <c r="H100" s="42">
        <v>4</v>
      </c>
      <c r="I100" s="42">
        <v>2</v>
      </c>
      <c r="J100" s="42">
        <v>2</v>
      </c>
      <c r="K100" s="42">
        <v>2</v>
      </c>
      <c r="L100" s="42">
        <v>4</v>
      </c>
      <c r="M100" s="42">
        <v>2</v>
      </c>
      <c r="N100" s="42">
        <v>9</v>
      </c>
      <c r="O100" s="42">
        <v>6</v>
      </c>
      <c r="P100" s="42">
        <v>4</v>
      </c>
      <c r="Q100" s="42">
        <v>4</v>
      </c>
      <c r="R100" s="42">
        <v>4</v>
      </c>
      <c r="S100" s="42">
        <v>8</v>
      </c>
      <c r="T100" s="42">
        <v>4</v>
      </c>
      <c r="U100" s="42">
        <v>8</v>
      </c>
      <c r="V100" s="42">
        <v>4</v>
      </c>
      <c r="W100" s="42">
        <v>6</v>
      </c>
      <c r="X100" s="42">
        <v>4</v>
      </c>
      <c r="Y100" s="42">
        <v>4</v>
      </c>
      <c r="Z100" s="42">
        <v>4</v>
      </c>
      <c r="AA100" s="42">
        <v>4</v>
      </c>
      <c r="AB100" s="42">
        <v>2</v>
      </c>
      <c r="AC100" s="42">
        <v>2</v>
      </c>
      <c r="AD100" s="42">
        <v>4</v>
      </c>
      <c r="AE100" s="42">
        <v>4</v>
      </c>
      <c r="AF100" s="42">
        <v>4</v>
      </c>
      <c r="AG100" s="42">
        <v>4</v>
      </c>
      <c r="AH100" s="42">
        <v>4</v>
      </c>
      <c r="AI100" s="43">
        <v>2</v>
      </c>
      <c r="AJ100" s="44">
        <v>6</v>
      </c>
      <c r="AK100" s="79">
        <v>4</v>
      </c>
      <c r="AL100" s="35"/>
      <c r="AM100" s="35"/>
      <c r="AN100" s="36">
        <f t="shared" si="8"/>
        <v>39</v>
      </c>
      <c r="AO100" s="36">
        <f t="shared" si="8"/>
        <v>28</v>
      </c>
      <c r="AP100" s="36">
        <f t="shared" si="9"/>
        <v>28</v>
      </c>
      <c r="AQ100" s="37">
        <f t="shared" si="10"/>
        <v>8</v>
      </c>
    </row>
    <row r="101" spans="1:43" ht="16" thickBot="1" x14ac:dyDescent="0.35">
      <c r="A101" s="38" t="s">
        <v>160</v>
      </c>
      <c r="B101" s="39" t="s">
        <v>36</v>
      </c>
      <c r="C101" s="40" t="s">
        <v>161</v>
      </c>
      <c r="D101" s="41">
        <v>4</v>
      </c>
      <c r="E101" s="42">
        <v>2</v>
      </c>
      <c r="F101" s="42">
        <v>4</v>
      </c>
      <c r="G101" s="42">
        <v>2</v>
      </c>
      <c r="H101" s="42">
        <v>4</v>
      </c>
      <c r="I101" s="42">
        <v>2</v>
      </c>
      <c r="J101" s="42">
        <v>0</v>
      </c>
      <c r="K101" s="42">
        <v>0</v>
      </c>
      <c r="L101" s="42">
        <v>4</v>
      </c>
      <c r="M101" s="42">
        <v>2</v>
      </c>
      <c r="N101" s="42">
        <v>4</v>
      </c>
      <c r="O101" s="42">
        <v>3</v>
      </c>
      <c r="P101" s="42">
        <v>0</v>
      </c>
      <c r="Q101" s="42">
        <v>5</v>
      </c>
      <c r="R101" s="42">
        <v>3</v>
      </c>
      <c r="S101" s="42">
        <v>5</v>
      </c>
      <c r="T101" s="42">
        <v>3</v>
      </c>
      <c r="U101" s="42">
        <v>4</v>
      </c>
      <c r="V101" s="42">
        <v>3</v>
      </c>
      <c r="W101" s="42">
        <v>0</v>
      </c>
      <c r="X101" s="42">
        <v>0</v>
      </c>
      <c r="Y101" s="42">
        <v>5</v>
      </c>
      <c r="Z101" s="42">
        <v>3</v>
      </c>
      <c r="AA101" s="42">
        <v>0</v>
      </c>
      <c r="AB101" s="42">
        <v>0</v>
      </c>
      <c r="AC101" s="42">
        <v>0</v>
      </c>
      <c r="AD101" s="42">
        <v>5</v>
      </c>
      <c r="AE101" s="42">
        <v>3</v>
      </c>
      <c r="AF101" s="42">
        <v>4</v>
      </c>
      <c r="AG101" s="42">
        <v>3</v>
      </c>
      <c r="AH101" s="42">
        <v>4</v>
      </c>
      <c r="AI101" s="43">
        <v>3</v>
      </c>
      <c r="AJ101" s="44">
        <v>0</v>
      </c>
      <c r="AK101" s="79">
        <v>0</v>
      </c>
      <c r="AL101" s="35"/>
      <c r="AM101" s="35"/>
      <c r="AN101" s="36">
        <f t="shared" si="8"/>
        <v>28</v>
      </c>
      <c r="AO101" s="36">
        <f t="shared" si="8"/>
        <v>17</v>
      </c>
      <c r="AP101" s="36">
        <f t="shared" si="9"/>
        <v>18</v>
      </c>
      <c r="AQ101" s="37">
        <f t="shared" si="10"/>
        <v>0</v>
      </c>
    </row>
    <row r="102" spans="1:43" ht="16" thickBot="1" x14ac:dyDescent="0.35">
      <c r="A102" s="38" t="s">
        <v>162</v>
      </c>
      <c r="B102" s="39" t="s">
        <v>33</v>
      </c>
      <c r="C102" s="40" t="s">
        <v>163</v>
      </c>
      <c r="D102" s="41">
        <v>4</v>
      </c>
      <c r="E102" s="42">
        <v>2</v>
      </c>
      <c r="F102" s="42">
        <v>4</v>
      </c>
      <c r="G102" s="42">
        <v>2</v>
      </c>
      <c r="H102" s="42">
        <v>4</v>
      </c>
      <c r="I102" s="42">
        <v>2</v>
      </c>
      <c r="J102" s="42">
        <v>4</v>
      </c>
      <c r="K102" s="42">
        <v>2</v>
      </c>
      <c r="L102" s="42">
        <v>4</v>
      </c>
      <c r="M102" s="42">
        <v>3</v>
      </c>
      <c r="N102" s="42">
        <v>4</v>
      </c>
      <c r="O102" s="42">
        <v>3</v>
      </c>
      <c r="P102" s="42">
        <v>4</v>
      </c>
      <c r="Q102" s="42">
        <v>4</v>
      </c>
      <c r="R102" s="42">
        <v>4</v>
      </c>
      <c r="S102" s="42">
        <v>6</v>
      </c>
      <c r="T102" s="42">
        <v>3</v>
      </c>
      <c r="U102" s="42">
        <v>6</v>
      </c>
      <c r="V102" s="42">
        <v>3</v>
      </c>
      <c r="W102" s="42">
        <v>3</v>
      </c>
      <c r="X102" s="42">
        <v>2</v>
      </c>
      <c r="Y102" s="42">
        <v>4</v>
      </c>
      <c r="Z102" s="42">
        <v>3</v>
      </c>
      <c r="AA102" s="42">
        <v>3</v>
      </c>
      <c r="AB102" s="42">
        <v>4</v>
      </c>
      <c r="AC102" s="42">
        <v>4</v>
      </c>
      <c r="AD102" s="42">
        <v>4</v>
      </c>
      <c r="AE102" s="42">
        <v>3</v>
      </c>
      <c r="AF102" s="42">
        <v>4</v>
      </c>
      <c r="AG102" s="42">
        <v>2</v>
      </c>
      <c r="AH102" s="42">
        <v>4</v>
      </c>
      <c r="AI102" s="43">
        <v>2</v>
      </c>
      <c r="AJ102" s="44">
        <v>6</v>
      </c>
      <c r="AK102" s="79">
        <v>4</v>
      </c>
      <c r="AL102" s="35"/>
      <c r="AM102" s="35"/>
      <c r="AN102" s="36">
        <f t="shared" si="8"/>
        <v>32</v>
      </c>
      <c r="AO102" s="36">
        <f t="shared" si="8"/>
        <v>23</v>
      </c>
      <c r="AP102" s="36">
        <f t="shared" si="9"/>
        <v>0</v>
      </c>
      <c r="AQ102" s="37">
        <f t="shared" si="10"/>
        <v>8</v>
      </c>
    </row>
    <row r="103" spans="1:43" ht="16" thickBot="1" x14ac:dyDescent="0.35">
      <c r="A103" s="38" t="s">
        <v>162</v>
      </c>
      <c r="B103" s="39" t="s">
        <v>164</v>
      </c>
      <c r="C103" s="40" t="s">
        <v>165</v>
      </c>
      <c r="D103" s="41">
        <v>4</v>
      </c>
      <c r="E103" s="42">
        <v>2</v>
      </c>
      <c r="F103" s="42">
        <v>4</v>
      </c>
      <c r="G103" s="42">
        <v>2</v>
      </c>
      <c r="H103" s="42">
        <v>4</v>
      </c>
      <c r="I103" s="42">
        <v>2</v>
      </c>
      <c r="J103" s="42">
        <v>0</v>
      </c>
      <c r="K103" s="42">
        <v>0</v>
      </c>
      <c r="L103" s="42">
        <v>4</v>
      </c>
      <c r="M103" s="42">
        <v>2</v>
      </c>
      <c r="N103" s="42">
        <v>4</v>
      </c>
      <c r="O103" s="42">
        <v>3</v>
      </c>
      <c r="P103" s="42">
        <v>0</v>
      </c>
      <c r="Q103" s="42">
        <v>5</v>
      </c>
      <c r="R103" s="42">
        <v>3</v>
      </c>
      <c r="S103" s="42">
        <v>5</v>
      </c>
      <c r="T103" s="42">
        <v>3</v>
      </c>
      <c r="U103" s="42">
        <v>4</v>
      </c>
      <c r="V103" s="42">
        <v>3</v>
      </c>
      <c r="W103" s="42">
        <v>0</v>
      </c>
      <c r="X103" s="42">
        <v>0</v>
      </c>
      <c r="Y103" s="42">
        <v>5</v>
      </c>
      <c r="Z103" s="42">
        <v>3</v>
      </c>
      <c r="AA103" s="42">
        <v>0</v>
      </c>
      <c r="AB103" s="42">
        <v>0</v>
      </c>
      <c r="AC103" s="42">
        <v>0</v>
      </c>
      <c r="AD103" s="42">
        <v>5</v>
      </c>
      <c r="AE103" s="42">
        <v>3</v>
      </c>
      <c r="AF103" s="42">
        <v>4</v>
      </c>
      <c r="AG103" s="42">
        <v>3</v>
      </c>
      <c r="AH103" s="42">
        <v>4</v>
      </c>
      <c r="AI103" s="43">
        <v>3</v>
      </c>
      <c r="AJ103" s="44">
        <v>0</v>
      </c>
      <c r="AK103" s="79">
        <v>0</v>
      </c>
      <c r="AL103" s="35"/>
      <c r="AM103" s="35"/>
      <c r="AN103" s="36">
        <f t="shared" si="8"/>
        <v>28</v>
      </c>
      <c r="AO103" s="36">
        <f t="shared" si="8"/>
        <v>17</v>
      </c>
      <c r="AP103" s="36">
        <f t="shared" si="9"/>
        <v>18</v>
      </c>
      <c r="AQ103" s="37">
        <f t="shared" si="10"/>
        <v>0</v>
      </c>
    </row>
    <row r="104" spans="1:43" ht="16" thickBot="1" x14ac:dyDescent="0.35">
      <c r="A104" s="38" t="s">
        <v>162</v>
      </c>
      <c r="B104" s="39" t="s">
        <v>29</v>
      </c>
      <c r="C104" s="40" t="s">
        <v>166</v>
      </c>
      <c r="D104" s="41">
        <v>4</v>
      </c>
      <c r="E104" s="42">
        <v>3</v>
      </c>
      <c r="F104" s="42">
        <v>4</v>
      </c>
      <c r="G104" s="42">
        <v>3</v>
      </c>
      <c r="H104" s="42">
        <v>4</v>
      </c>
      <c r="I104" s="42">
        <v>3</v>
      </c>
      <c r="J104" s="42">
        <v>6</v>
      </c>
      <c r="K104" s="42">
        <v>2</v>
      </c>
      <c r="L104" s="42">
        <v>4</v>
      </c>
      <c r="M104" s="42">
        <v>3</v>
      </c>
      <c r="N104" s="42">
        <v>10</v>
      </c>
      <c r="O104" s="42">
        <v>6</v>
      </c>
      <c r="P104" s="42">
        <v>4</v>
      </c>
      <c r="Q104" s="42">
        <v>20</v>
      </c>
      <c r="R104" s="42">
        <v>8</v>
      </c>
      <c r="S104" s="42">
        <v>22</v>
      </c>
      <c r="T104" s="42">
        <v>10</v>
      </c>
      <c r="U104" s="42">
        <v>18</v>
      </c>
      <c r="V104" s="42">
        <v>10</v>
      </c>
      <c r="W104" s="42">
        <v>6</v>
      </c>
      <c r="X104" s="42">
        <v>4</v>
      </c>
      <c r="Y104" s="42">
        <v>10</v>
      </c>
      <c r="Z104" s="42">
        <v>8</v>
      </c>
      <c r="AA104" s="42">
        <v>4</v>
      </c>
      <c r="AB104" s="42">
        <v>6</v>
      </c>
      <c r="AC104" s="42">
        <v>4</v>
      </c>
      <c r="AD104" s="42">
        <v>10</v>
      </c>
      <c r="AE104" s="42">
        <v>8</v>
      </c>
      <c r="AF104" s="42">
        <v>4</v>
      </c>
      <c r="AG104" s="42">
        <v>2</v>
      </c>
      <c r="AH104" s="42">
        <v>6</v>
      </c>
      <c r="AI104" s="43">
        <v>4</v>
      </c>
      <c r="AJ104" s="44">
        <v>10</v>
      </c>
      <c r="AK104" s="79">
        <v>6</v>
      </c>
      <c r="AL104" s="35"/>
      <c r="AM104" s="35"/>
      <c r="AN104" s="36">
        <f t="shared" si="8"/>
        <v>86</v>
      </c>
      <c r="AO104" s="36">
        <f t="shared" si="8"/>
        <v>49</v>
      </c>
      <c r="AP104" s="36">
        <f t="shared" si="9"/>
        <v>0</v>
      </c>
      <c r="AQ104" s="37">
        <f t="shared" si="10"/>
        <v>10</v>
      </c>
    </row>
    <row r="105" spans="1:43" ht="16" thickBot="1" x14ac:dyDescent="0.35">
      <c r="A105" s="38" t="s">
        <v>162</v>
      </c>
      <c r="B105" s="39" t="s">
        <v>167</v>
      </c>
      <c r="C105" s="40" t="s">
        <v>168</v>
      </c>
      <c r="D105" s="41">
        <v>4</v>
      </c>
      <c r="E105" s="42">
        <v>3</v>
      </c>
      <c r="F105" s="42">
        <v>4</v>
      </c>
      <c r="G105" s="42">
        <v>3</v>
      </c>
      <c r="H105" s="42">
        <v>4</v>
      </c>
      <c r="I105" s="42">
        <v>3</v>
      </c>
      <c r="J105" s="42">
        <v>6</v>
      </c>
      <c r="K105" s="42">
        <v>2</v>
      </c>
      <c r="L105" s="42">
        <v>4</v>
      </c>
      <c r="M105" s="42">
        <v>3</v>
      </c>
      <c r="N105" s="42">
        <v>10</v>
      </c>
      <c r="O105" s="42">
        <v>6</v>
      </c>
      <c r="P105" s="42">
        <v>4</v>
      </c>
      <c r="Q105" s="42">
        <v>20</v>
      </c>
      <c r="R105" s="42">
        <v>8</v>
      </c>
      <c r="S105" s="42">
        <v>22</v>
      </c>
      <c r="T105" s="42">
        <v>10</v>
      </c>
      <c r="U105" s="42">
        <v>16</v>
      </c>
      <c r="V105" s="42">
        <v>10</v>
      </c>
      <c r="W105" s="42">
        <v>6</v>
      </c>
      <c r="X105" s="42">
        <v>4</v>
      </c>
      <c r="Y105" s="42">
        <v>10</v>
      </c>
      <c r="Z105" s="42">
        <v>8</v>
      </c>
      <c r="AA105" s="42">
        <v>4</v>
      </c>
      <c r="AB105" s="42">
        <v>6</v>
      </c>
      <c r="AC105" s="42">
        <v>4</v>
      </c>
      <c r="AD105" s="42">
        <v>10</v>
      </c>
      <c r="AE105" s="42">
        <v>8</v>
      </c>
      <c r="AF105" s="42">
        <v>4</v>
      </c>
      <c r="AG105" s="42">
        <v>2</v>
      </c>
      <c r="AH105" s="42">
        <v>6</v>
      </c>
      <c r="AI105" s="43">
        <v>4</v>
      </c>
      <c r="AJ105" s="44">
        <v>10</v>
      </c>
      <c r="AK105" s="79">
        <v>6</v>
      </c>
      <c r="AL105" s="35"/>
      <c r="AM105" s="35"/>
      <c r="AN105" s="36">
        <f t="shared" si="8"/>
        <v>86</v>
      </c>
      <c r="AO105" s="36">
        <f t="shared" si="8"/>
        <v>49</v>
      </c>
      <c r="AP105" s="36">
        <f t="shared" si="9"/>
        <v>26</v>
      </c>
      <c r="AQ105" s="37">
        <f t="shared" si="10"/>
        <v>10</v>
      </c>
    </row>
    <row r="106" spans="1:43" ht="16" thickBot="1" x14ac:dyDescent="0.35">
      <c r="A106" s="38" t="s">
        <v>162</v>
      </c>
      <c r="B106" s="39" t="s">
        <v>38</v>
      </c>
      <c r="C106" s="40" t="s">
        <v>169</v>
      </c>
      <c r="D106" s="41">
        <v>4</v>
      </c>
      <c r="E106" s="42">
        <v>2</v>
      </c>
      <c r="F106" s="42">
        <v>4</v>
      </c>
      <c r="G106" s="42">
        <v>2</v>
      </c>
      <c r="H106" s="42">
        <v>4</v>
      </c>
      <c r="I106" s="42">
        <v>2</v>
      </c>
      <c r="J106" s="42">
        <v>4</v>
      </c>
      <c r="K106" s="42">
        <v>2</v>
      </c>
      <c r="L106" s="42">
        <v>6</v>
      </c>
      <c r="M106" s="42">
        <v>6</v>
      </c>
      <c r="N106" s="42">
        <v>10</v>
      </c>
      <c r="O106" s="42">
        <v>8</v>
      </c>
      <c r="P106" s="42">
        <v>4</v>
      </c>
      <c r="Q106" s="42">
        <v>8</v>
      </c>
      <c r="R106" s="42">
        <v>4</v>
      </c>
      <c r="S106" s="42">
        <v>8</v>
      </c>
      <c r="T106" s="42">
        <v>4</v>
      </c>
      <c r="U106" s="42">
        <v>6</v>
      </c>
      <c r="V106" s="42">
        <v>4</v>
      </c>
      <c r="W106" s="42">
        <v>6</v>
      </c>
      <c r="X106" s="42">
        <v>4</v>
      </c>
      <c r="Y106" s="42">
        <v>6</v>
      </c>
      <c r="Z106" s="42">
        <v>4</v>
      </c>
      <c r="AA106" s="42">
        <v>2</v>
      </c>
      <c r="AB106" s="42">
        <v>4</v>
      </c>
      <c r="AC106" s="42">
        <v>2</v>
      </c>
      <c r="AD106" s="42">
        <v>6</v>
      </c>
      <c r="AE106" s="42">
        <v>4</v>
      </c>
      <c r="AF106" s="42">
        <v>2</v>
      </c>
      <c r="AG106" s="42">
        <v>2</v>
      </c>
      <c r="AH106" s="42">
        <v>2</v>
      </c>
      <c r="AI106" s="43">
        <v>2</v>
      </c>
      <c r="AJ106" s="44">
        <v>6</v>
      </c>
      <c r="AK106" s="79">
        <v>2</v>
      </c>
      <c r="AL106" s="35"/>
      <c r="AM106" s="35"/>
      <c r="AN106" s="36">
        <f t="shared" si="8"/>
        <v>50</v>
      </c>
      <c r="AO106" s="36">
        <f t="shared" si="8"/>
        <v>32</v>
      </c>
      <c r="AP106" s="36">
        <f t="shared" si="9"/>
        <v>26</v>
      </c>
      <c r="AQ106" s="37">
        <f t="shared" si="10"/>
        <v>8</v>
      </c>
    </row>
    <row r="107" spans="1:43" ht="16" thickBot="1" x14ac:dyDescent="0.35">
      <c r="A107" s="38" t="s">
        <v>162</v>
      </c>
      <c r="B107" s="39" t="s">
        <v>33</v>
      </c>
      <c r="C107" s="40" t="s">
        <v>181</v>
      </c>
      <c r="D107" s="41">
        <v>4</v>
      </c>
      <c r="E107" s="42">
        <v>3</v>
      </c>
      <c r="F107" s="42">
        <v>4</v>
      </c>
      <c r="G107" s="42">
        <v>3</v>
      </c>
      <c r="H107" s="42">
        <v>4</v>
      </c>
      <c r="I107" s="42">
        <v>3</v>
      </c>
      <c r="J107" s="42">
        <v>6</v>
      </c>
      <c r="K107" s="42">
        <v>2</v>
      </c>
      <c r="L107" s="42">
        <v>4</v>
      </c>
      <c r="M107" s="42">
        <v>3</v>
      </c>
      <c r="N107" s="42">
        <v>10</v>
      </c>
      <c r="O107" s="42">
        <v>6</v>
      </c>
      <c r="P107" s="42">
        <v>4</v>
      </c>
      <c r="Q107" s="42">
        <v>14</v>
      </c>
      <c r="R107" s="42">
        <v>8</v>
      </c>
      <c r="S107" s="42">
        <v>16</v>
      </c>
      <c r="T107" s="42">
        <v>10</v>
      </c>
      <c r="U107" s="42">
        <v>18</v>
      </c>
      <c r="V107" s="42">
        <v>10</v>
      </c>
      <c r="W107" s="42">
        <v>6</v>
      </c>
      <c r="X107" s="42">
        <v>4</v>
      </c>
      <c r="Y107" s="42">
        <v>10</v>
      </c>
      <c r="Z107" s="42">
        <v>8</v>
      </c>
      <c r="AA107" s="42">
        <v>4</v>
      </c>
      <c r="AB107" s="42">
        <v>6</v>
      </c>
      <c r="AC107" s="42">
        <v>4</v>
      </c>
      <c r="AD107" s="42">
        <v>10</v>
      </c>
      <c r="AE107" s="42">
        <v>8</v>
      </c>
      <c r="AF107" s="42">
        <v>4</v>
      </c>
      <c r="AG107" s="42">
        <v>2</v>
      </c>
      <c r="AH107" s="42">
        <v>4</v>
      </c>
      <c r="AI107" s="43">
        <v>2</v>
      </c>
      <c r="AJ107" s="44">
        <v>10</v>
      </c>
      <c r="AK107" s="79">
        <v>4</v>
      </c>
      <c r="AL107" s="35"/>
      <c r="AM107" s="35"/>
      <c r="AN107" s="36">
        <f t="shared" si="8"/>
        <v>74</v>
      </c>
      <c r="AO107" s="36">
        <f t="shared" si="8"/>
        <v>47</v>
      </c>
      <c r="AP107" s="36">
        <f t="shared" si="9"/>
        <v>20</v>
      </c>
      <c r="AQ107" s="37">
        <f t="shared" si="10"/>
        <v>10</v>
      </c>
    </row>
    <row r="108" spans="1:43" ht="16" thickBot="1" x14ac:dyDescent="0.35">
      <c r="A108" s="38" t="s">
        <v>162</v>
      </c>
      <c r="B108" s="39" t="s">
        <v>36</v>
      </c>
      <c r="C108" s="40" t="s">
        <v>171</v>
      </c>
      <c r="D108" s="41">
        <v>4</v>
      </c>
      <c r="E108" s="42">
        <v>2</v>
      </c>
      <c r="F108" s="42">
        <v>4</v>
      </c>
      <c r="G108" s="42">
        <v>2</v>
      </c>
      <c r="H108" s="42">
        <v>4</v>
      </c>
      <c r="I108" s="42">
        <v>2</v>
      </c>
      <c r="J108" s="42">
        <v>0</v>
      </c>
      <c r="K108" s="42">
        <v>0</v>
      </c>
      <c r="L108" s="42">
        <v>4</v>
      </c>
      <c r="M108" s="42">
        <v>2</v>
      </c>
      <c r="N108" s="42">
        <v>4</v>
      </c>
      <c r="O108" s="42">
        <v>3</v>
      </c>
      <c r="P108" s="42">
        <v>0</v>
      </c>
      <c r="Q108" s="42">
        <v>5</v>
      </c>
      <c r="R108" s="42">
        <v>3</v>
      </c>
      <c r="S108" s="42">
        <v>5</v>
      </c>
      <c r="T108" s="42">
        <v>3</v>
      </c>
      <c r="U108" s="42">
        <v>4</v>
      </c>
      <c r="V108" s="42">
        <v>3</v>
      </c>
      <c r="W108" s="42">
        <v>0</v>
      </c>
      <c r="X108" s="42">
        <v>0</v>
      </c>
      <c r="Y108" s="42">
        <v>5</v>
      </c>
      <c r="Z108" s="42">
        <v>3</v>
      </c>
      <c r="AA108" s="42">
        <v>0</v>
      </c>
      <c r="AB108" s="42">
        <v>0</v>
      </c>
      <c r="AC108" s="42">
        <v>0</v>
      </c>
      <c r="AD108" s="42">
        <v>5</v>
      </c>
      <c r="AE108" s="42">
        <v>3</v>
      </c>
      <c r="AF108" s="42">
        <v>4</v>
      </c>
      <c r="AG108" s="42">
        <v>3</v>
      </c>
      <c r="AH108" s="42">
        <v>4</v>
      </c>
      <c r="AI108" s="43">
        <v>3</v>
      </c>
      <c r="AJ108" s="44">
        <v>0</v>
      </c>
      <c r="AK108" s="79">
        <v>0</v>
      </c>
      <c r="AL108" s="35"/>
      <c r="AM108" s="35"/>
      <c r="AN108" s="36">
        <f t="shared" si="8"/>
        <v>28</v>
      </c>
      <c r="AO108" s="36">
        <f t="shared" si="8"/>
        <v>17</v>
      </c>
      <c r="AP108" s="36">
        <f t="shared" si="9"/>
        <v>26</v>
      </c>
      <c r="AQ108" s="37">
        <f t="shared" si="10"/>
        <v>0</v>
      </c>
    </row>
    <row r="109" spans="1:43" ht="16" thickBot="1" x14ac:dyDescent="0.35">
      <c r="A109" s="47" t="s">
        <v>162</v>
      </c>
      <c r="B109" s="48" t="s">
        <v>172</v>
      </c>
      <c r="C109" s="49" t="s">
        <v>173</v>
      </c>
      <c r="D109" s="41">
        <v>6</v>
      </c>
      <c r="E109" s="42">
        <v>4</v>
      </c>
      <c r="F109" s="42">
        <v>6</v>
      </c>
      <c r="G109" s="42">
        <v>4</v>
      </c>
      <c r="H109" s="42">
        <v>8</v>
      </c>
      <c r="I109" s="42">
        <v>6</v>
      </c>
      <c r="J109" s="42">
        <v>4</v>
      </c>
      <c r="K109" s="42">
        <v>4</v>
      </c>
      <c r="L109" s="42">
        <v>8</v>
      </c>
      <c r="M109" s="42">
        <v>4</v>
      </c>
      <c r="N109" s="42">
        <v>10</v>
      </c>
      <c r="O109" s="42">
        <v>6</v>
      </c>
      <c r="P109" s="42">
        <v>4</v>
      </c>
      <c r="Q109" s="42">
        <v>12</v>
      </c>
      <c r="R109" s="42">
        <v>6</v>
      </c>
      <c r="S109" s="42">
        <v>10</v>
      </c>
      <c r="T109" s="42">
        <v>8</v>
      </c>
      <c r="U109" s="42">
        <v>20</v>
      </c>
      <c r="V109" s="42">
        <v>8</v>
      </c>
      <c r="W109" s="42">
        <v>8</v>
      </c>
      <c r="X109" s="42">
        <v>4</v>
      </c>
      <c r="Y109" s="42">
        <v>18</v>
      </c>
      <c r="Z109" s="42">
        <v>6</v>
      </c>
      <c r="AA109" s="42">
        <v>4</v>
      </c>
      <c r="AB109" s="42">
        <v>6</v>
      </c>
      <c r="AC109" s="42">
        <v>4</v>
      </c>
      <c r="AD109" s="42">
        <v>10</v>
      </c>
      <c r="AE109" s="42">
        <v>6</v>
      </c>
      <c r="AF109" s="42">
        <v>8</v>
      </c>
      <c r="AG109" s="42">
        <v>6</v>
      </c>
      <c r="AH109" s="42">
        <v>10</v>
      </c>
      <c r="AI109" s="43">
        <v>6</v>
      </c>
      <c r="AJ109" s="45">
        <v>8</v>
      </c>
      <c r="AK109" s="80">
        <v>4</v>
      </c>
      <c r="AL109" s="35"/>
      <c r="AM109" s="35"/>
      <c r="AN109" s="36">
        <f t="shared" si="8"/>
        <v>76</v>
      </c>
      <c r="AO109" s="36">
        <f t="shared" si="8"/>
        <v>40</v>
      </c>
      <c r="AP109" s="36">
        <f t="shared" si="9"/>
        <v>0</v>
      </c>
      <c r="AQ109" s="37">
        <f t="shared" si="10"/>
        <v>12</v>
      </c>
    </row>
    <row r="110" spans="1:43" x14ac:dyDescent="0.3">
      <c r="AN110" s="3">
        <f t="shared" ref="AN110:AQ110" si="11">SUM(AN3:AN109)</f>
        <v>8085</v>
      </c>
      <c r="AO110" s="3">
        <f t="shared" si="11"/>
        <v>4350</v>
      </c>
      <c r="AP110" s="3" t="e">
        <f t="shared" si="11"/>
        <v>#REF!</v>
      </c>
      <c r="AQ110" s="3" t="e">
        <f t="shared" si="11"/>
        <v>#REF!</v>
      </c>
    </row>
  </sheetData>
  <sheetProtection algorithmName="SHA-512" hashValue="+A5xnA4o/q/W7ofa0CkzA4RfoswaN02tE2bfsnwFPe2dgriTGzyK1+pncruZhZaH54FfWqMV7aCg7ewsrnl83A==" saltValue="tiQXtwJ5eXEFrKYdUq8log==" spinCount="100000" sheet="1" objects="1" scenarios="1"/>
  <mergeCells count="21">
    <mergeCell ref="U1:V1"/>
    <mergeCell ref="A1:A2"/>
    <mergeCell ref="B1:B2"/>
    <mergeCell ref="C1:C2"/>
    <mergeCell ref="D1:E1"/>
    <mergeCell ref="F1:G1"/>
    <mergeCell ref="H1:I1"/>
    <mergeCell ref="J1:K1"/>
    <mergeCell ref="L1:M1"/>
    <mergeCell ref="N1:O1"/>
    <mergeCell ref="Q1:R1"/>
    <mergeCell ref="S1:T1"/>
    <mergeCell ref="AJ1:AK1"/>
    <mergeCell ref="AN1:AO1"/>
    <mergeCell ref="AP1:AQ1"/>
    <mergeCell ref="W1:X1"/>
    <mergeCell ref="Y1:Z1"/>
    <mergeCell ref="AB1:AC1"/>
    <mergeCell ref="AD1:AE1"/>
    <mergeCell ref="AF1:AG1"/>
    <mergeCell ref="AH1:AI1"/>
  </mergeCell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2C15C-4554-4FDC-9C8D-AD5D5E9A2639}">
  <sheetPr>
    <tabColor rgb="FF92D050"/>
  </sheetPr>
  <dimension ref="A1:AR110"/>
  <sheetViews>
    <sheetView rightToLeft="1" workbookViewId="0">
      <pane xSplit="3" ySplit="1" topLeftCell="D94" activePane="bottomRight" state="frozen"/>
      <selection pane="topRight" activeCell="D1" sqref="D1"/>
      <selection pane="bottomLeft" activeCell="A2" sqref="A2"/>
      <selection pane="bottomRight" activeCell="E104" sqref="E104"/>
    </sheetView>
  </sheetViews>
  <sheetFormatPr defaultColWidth="9" defaultRowHeight="14" x14ac:dyDescent="0.3"/>
  <cols>
    <col min="1" max="1" width="13.5" style="3" customWidth="1"/>
    <col min="2" max="2" width="12.75" style="3" bestFit="1" customWidth="1"/>
    <col min="3" max="3" width="32.08203125" style="3" customWidth="1"/>
    <col min="4" max="37" width="9" style="3"/>
    <col min="38" max="43" width="0" style="3" hidden="1" customWidth="1"/>
    <col min="44" max="44" width="9" style="26"/>
    <col min="45" max="16384" width="9" style="3"/>
  </cols>
  <sheetData>
    <row r="1" spans="1:44" ht="41.25" customHeight="1" thickBot="1" x14ac:dyDescent="0.35">
      <c r="A1" s="65" t="s">
        <v>0</v>
      </c>
      <c r="B1" s="63" t="s">
        <v>1</v>
      </c>
      <c r="C1" s="63" t="s">
        <v>2</v>
      </c>
      <c r="D1" s="62" t="s">
        <v>3</v>
      </c>
      <c r="E1" s="61"/>
      <c r="F1" s="60" t="s">
        <v>4</v>
      </c>
      <c r="G1" s="61"/>
      <c r="H1" s="60" t="s">
        <v>5</v>
      </c>
      <c r="I1" s="61"/>
      <c r="J1" s="60" t="s">
        <v>6</v>
      </c>
      <c r="K1" s="61"/>
      <c r="L1" s="60" t="s">
        <v>7</v>
      </c>
      <c r="M1" s="61"/>
      <c r="N1" s="60" t="s">
        <v>8</v>
      </c>
      <c r="O1" s="61"/>
      <c r="P1" s="1" t="s">
        <v>9</v>
      </c>
      <c r="Q1" s="60" t="s">
        <v>10</v>
      </c>
      <c r="R1" s="61"/>
      <c r="S1" s="60" t="s">
        <v>11</v>
      </c>
      <c r="T1" s="61"/>
      <c r="U1" s="60" t="s">
        <v>12</v>
      </c>
      <c r="V1" s="61"/>
      <c r="W1" s="60" t="s">
        <v>13</v>
      </c>
      <c r="X1" s="61"/>
      <c r="Y1" s="60" t="s">
        <v>14</v>
      </c>
      <c r="Z1" s="61"/>
      <c r="AA1" s="1" t="s">
        <v>15</v>
      </c>
      <c r="AB1" s="60" t="s">
        <v>16</v>
      </c>
      <c r="AC1" s="61"/>
      <c r="AD1" s="60" t="s">
        <v>17</v>
      </c>
      <c r="AE1" s="61"/>
      <c r="AF1" s="60" t="s">
        <v>18</v>
      </c>
      <c r="AG1" s="61"/>
      <c r="AH1" s="60" t="s">
        <v>19</v>
      </c>
      <c r="AI1" s="62"/>
      <c r="AJ1" s="57" t="s">
        <v>20</v>
      </c>
      <c r="AK1" s="58"/>
      <c r="AL1" s="67" t="s">
        <v>21</v>
      </c>
      <c r="AM1" s="59"/>
      <c r="AN1" s="59" t="s">
        <v>22</v>
      </c>
      <c r="AO1" s="59"/>
      <c r="AP1" s="59" t="s">
        <v>23</v>
      </c>
      <c r="AQ1" s="59"/>
      <c r="AR1" s="2"/>
    </row>
    <row r="2" spans="1:44" ht="26.25" customHeight="1" thickBot="1" x14ac:dyDescent="0.35">
      <c r="A2" s="66"/>
      <c r="B2" s="64"/>
      <c r="C2" s="64"/>
      <c r="D2" s="4" t="s">
        <v>24</v>
      </c>
      <c r="E2" s="1" t="s">
        <v>25</v>
      </c>
      <c r="F2" s="1" t="s">
        <v>26</v>
      </c>
      <c r="G2" s="1" t="s">
        <v>25</v>
      </c>
      <c r="H2" s="1" t="s">
        <v>24</v>
      </c>
      <c r="I2" s="1" t="s">
        <v>25</v>
      </c>
      <c r="J2" s="1" t="s">
        <v>24</v>
      </c>
      <c r="K2" s="1" t="s">
        <v>25</v>
      </c>
      <c r="L2" s="1" t="s">
        <v>24</v>
      </c>
      <c r="M2" s="1" t="s">
        <v>25</v>
      </c>
      <c r="N2" s="1" t="s">
        <v>24</v>
      </c>
      <c r="O2" s="1" t="s">
        <v>25</v>
      </c>
      <c r="P2" s="1" t="s">
        <v>27</v>
      </c>
      <c r="Q2" s="1" t="s">
        <v>24</v>
      </c>
      <c r="R2" s="1" t="s">
        <v>25</v>
      </c>
      <c r="S2" s="1" t="s">
        <v>24</v>
      </c>
      <c r="T2" s="1" t="s">
        <v>25</v>
      </c>
      <c r="U2" s="1" t="s">
        <v>24</v>
      </c>
      <c r="V2" s="1" t="s">
        <v>25</v>
      </c>
      <c r="W2" s="1" t="s">
        <v>24</v>
      </c>
      <c r="X2" s="1" t="s">
        <v>25</v>
      </c>
      <c r="Y2" s="1" t="s">
        <v>24</v>
      </c>
      <c r="Z2" s="1" t="s">
        <v>25</v>
      </c>
      <c r="AA2" s="1" t="s">
        <v>27</v>
      </c>
      <c r="AB2" s="1" t="s">
        <v>24</v>
      </c>
      <c r="AC2" s="1" t="s">
        <v>25</v>
      </c>
      <c r="AD2" s="1" t="s">
        <v>24</v>
      </c>
      <c r="AE2" s="1" t="s">
        <v>25</v>
      </c>
      <c r="AF2" s="1" t="s">
        <v>24</v>
      </c>
      <c r="AG2" s="1" t="s">
        <v>25</v>
      </c>
      <c r="AH2" s="1" t="s">
        <v>24</v>
      </c>
      <c r="AI2" s="5" t="s">
        <v>25</v>
      </c>
      <c r="AJ2" s="6" t="s">
        <v>24</v>
      </c>
      <c r="AK2" s="7" t="s">
        <v>25</v>
      </c>
      <c r="AR2" s="2"/>
    </row>
    <row r="3" spans="1:44" ht="16" thickBot="1" x14ac:dyDescent="0.35">
      <c r="A3" s="8" t="s">
        <v>28</v>
      </c>
      <c r="B3" s="9" t="s">
        <v>29</v>
      </c>
      <c r="C3" s="10" t="s">
        <v>30</v>
      </c>
      <c r="D3" s="11">
        <v>1.2</v>
      </c>
      <c r="E3" s="12">
        <v>1.2</v>
      </c>
      <c r="F3" s="12">
        <v>1.2</v>
      </c>
      <c r="G3" s="12">
        <v>1.2</v>
      </c>
      <c r="H3" s="12">
        <v>1</v>
      </c>
      <c r="I3" s="12">
        <v>1</v>
      </c>
      <c r="J3" s="12">
        <v>2</v>
      </c>
      <c r="K3" s="12">
        <v>2.4</v>
      </c>
      <c r="L3" s="12">
        <v>5</v>
      </c>
      <c r="M3" s="12">
        <v>3</v>
      </c>
      <c r="N3" s="12">
        <v>6</v>
      </c>
      <c r="O3" s="12">
        <v>2</v>
      </c>
      <c r="P3" s="12">
        <v>2.4</v>
      </c>
      <c r="Q3" s="12">
        <v>8</v>
      </c>
      <c r="R3" s="12">
        <v>4.8</v>
      </c>
      <c r="S3" s="12">
        <v>8</v>
      </c>
      <c r="T3" s="12">
        <v>4.8</v>
      </c>
      <c r="U3" s="12">
        <v>4</v>
      </c>
      <c r="V3" s="12">
        <v>3</v>
      </c>
      <c r="W3" s="12">
        <v>4.8</v>
      </c>
      <c r="X3" s="12">
        <v>2</v>
      </c>
      <c r="Y3" s="12">
        <v>8</v>
      </c>
      <c r="Z3" s="12">
        <v>4.8</v>
      </c>
      <c r="AA3" s="12">
        <v>2.4</v>
      </c>
      <c r="AB3" s="12">
        <v>3</v>
      </c>
      <c r="AC3" s="12">
        <v>2.4</v>
      </c>
      <c r="AD3" s="12">
        <v>3</v>
      </c>
      <c r="AE3" s="12">
        <v>3</v>
      </c>
      <c r="AF3" s="12">
        <v>2</v>
      </c>
      <c r="AG3" s="12">
        <v>2.4</v>
      </c>
      <c r="AH3" s="12">
        <v>2</v>
      </c>
      <c r="AI3" s="13">
        <v>2.4</v>
      </c>
      <c r="AJ3" s="14">
        <v>2</v>
      </c>
      <c r="AK3" s="15">
        <v>2.4</v>
      </c>
      <c r="AL3" s="16">
        <f t="shared" ref="AL3:AM34" si="0">AH3+AF3+D3+F3+H3</f>
        <v>7.4</v>
      </c>
      <c r="AM3" s="16">
        <f t="shared" si="0"/>
        <v>8.1999999999999993</v>
      </c>
      <c r="AN3" s="16" t="e">
        <f>AJ3+AH3+F3+H3+#REF!</f>
        <v>#REF!</v>
      </c>
      <c r="AO3" s="16">
        <f t="shared" ref="AO3:AO66" si="1">AK3+AI3+G3+I3+J3</f>
        <v>9</v>
      </c>
      <c r="AP3" s="16" t="e">
        <f>AL3+AJ3+H3+#REF!+K3</f>
        <v>#REF!</v>
      </c>
      <c r="AQ3" s="16">
        <f t="shared" ref="AQ3:AQ66" si="2">AM3+AK3+I3+J3+L3</f>
        <v>18.600000000000001</v>
      </c>
      <c r="AR3" s="17"/>
    </row>
    <row r="4" spans="1:44" ht="16" thickBot="1" x14ac:dyDescent="0.35">
      <c r="A4" s="18" t="s">
        <v>28</v>
      </c>
      <c r="B4" s="19" t="s">
        <v>31</v>
      </c>
      <c r="C4" s="20" t="s">
        <v>32</v>
      </c>
      <c r="D4" s="11">
        <v>1.2</v>
      </c>
      <c r="E4" s="12">
        <v>1.2</v>
      </c>
      <c r="F4" s="12">
        <v>1.2</v>
      </c>
      <c r="G4" s="12">
        <v>1.2</v>
      </c>
      <c r="H4" s="12">
        <v>1</v>
      </c>
      <c r="I4" s="12">
        <v>1</v>
      </c>
      <c r="J4" s="12">
        <v>2</v>
      </c>
      <c r="K4" s="12">
        <v>2.4</v>
      </c>
      <c r="L4" s="12">
        <v>5</v>
      </c>
      <c r="M4" s="12">
        <v>3</v>
      </c>
      <c r="N4" s="12">
        <v>4</v>
      </c>
      <c r="O4" s="12">
        <v>2</v>
      </c>
      <c r="P4" s="12">
        <v>2.4</v>
      </c>
      <c r="Q4" s="12">
        <v>8</v>
      </c>
      <c r="R4" s="12">
        <v>4.8</v>
      </c>
      <c r="S4" s="12">
        <v>8</v>
      </c>
      <c r="T4" s="12">
        <v>4.8</v>
      </c>
      <c r="U4" s="12">
        <v>4</v>
      </c>
      <c r="V4" s="12">
        <v>3</v>
      </c>
      <c r="W4" s="12">
        <v>4.8</v>
      </c>
      <c r="X4" s="12">
        <v>2</v>
      </c>
      <c r="Y4" s="12">
        <v>8</v>
      </c>
      <c r="Z4" s="12">
        <v>4.8</v>
      </c>
      <c r="AA4" s="12">
        <v>2.4</v>
      </c>
      <c r="AB4" s="12">
        <v>2</v>
      </c>
      <c r="AC4" s="12">
        <v>2.4</v>
      </c>
      <c r="AD4" s="12">
        <v>3</v>
      </c>
      <c r="AE4" s="12">
        <v>3</v>
      </c>
      <c r="AF4" s="12">
        <v>2</v>
      </c>
      <c r="AG4" s="12">
        <v>2.4</v>
      </c>
      <c r="AH4" s="12">
        <v>2</v>
      </c>
      <c r="AI4" s="13">
        <v>2.4</v>
      </c>
      <c r="AJ4" s="14">
        <v>4</v>
      </c>
      <c r="AK4" s="15">
        <v>2.4</v>
      </c>
      <c r="AL4" s="16">
        <f t="shared" si="0"/>
        <v>7.4</v>
      </c>
      <c r="AM4" s="16">
        <f t="shared" si="0"/>
        <v>8.1999999999999993</v>
      </c>
      <c r="AN4" s="16" t="e">
        <f>AJ4+AH4+F4+H4+#REF!</f>
        <v>#REF!</v>
      </c>
      <c r="AO4" s="16">
        <f t="shared" si="1"/>
        <v>9</v>
      </c>
      <c r="AP4" s="16" t="e">
        <f>AL4+AJ4+H4+#REF!+K4</f>
        <v>#REF!</v>
      </c>
      <c r="AQ4" s="16">
        <f t="shared" si="2"/>
        <v>18.600000000000001</v>
      </c>
      <c r="AR4" s="17"/>
    </row>
    <row r="5" spans="1:44" ht="16" thickBot="1" x14ac:dyDescent="0.35">
      <c r="A5" s="18" t="s">
        <v>28</v>
      </c>
      <c r="B5" s="19" t="s">
        <v>33</v>
      </c>
      <c r="C5" s="20" t="s">
        <v>34</v>
      </c>
      <c r="D5" s="11">
        <v>1.2</v>
      </c>
      <c r="E5" s="12">
        <v>1.2</v>
      </c>
      <c r="F5" s="12">
        <v>1.2</v>
      </c>
      <c r="G5" s="12">
        <v>1.2</v>
      </c>
      <c r="H5" s="12">
        <v>1</v>
      </c>
      <c r="I5" s="12">
        <v>1</v>
      </c>
      <c r="J5" s="12">
        <v>2</v>
      </c>
      <c r="K5" s="12">
        <v>1.7999999999999998</v>
      </c>
      <c r="L5" s="12">
        <v>5</v>
      </c>
      <c r="M5" s="12">
        <v>3</v>
      </c>
      <c r="N5" s="12">
        <v>4</v>
      </c>
      <c r="O5" s="12">
        <v>3.5999999999999996</v>
      </c>
      <c r="P5" s="12">
        <v>2.4</v>
      </c>
      <c r="Q5" s="12">
        <v>8</v>
      </c>
      <c r="R5" s="12">
        <v>3.5999999999999996</v>
      </c>
      <c r="S5" s="12">
        <v>10</v>
      </c>
      <c r="T5" s="12">
        <v>4.8</v>
      </c>
      <c r="U5" s="12">
        <v>4</v>
      </c>
      <c r="V5" s="12">
        <v>3</v>
      </c>
      <c r="W5" s="12">
        <v>4.8</v>
      </c>
      <c r="X5" s="12">
        <v>2</v>
      </c>
      <c r="Y5" s="12">
        <v>8</v>
      </c>
      <c r="Z5" s="12">
        <v>4.8</v>
      </c>
      <c r="AA5" s="12">
        <v>2.4</v>
      </c>
      <c r="AB5" s="12">
        <v>2</v>
      </c>
      <c r="AC5" s="12">
        <v>2.4</v>
      </c>
      <c r="AD5" s="12">
        <v>3</v>
      </c>
      <c r="AE5" s="12">
        <v>3</v>
      </c>
      <c r="AF5" s="12">
        <v>2</v>
      </c>
      <c r="AG5" s="12">
        <v>2.4</v>
      </c>
      <c r="AH5" s="12">
        <v>2</v>
      </c>
      <c r="AI5" s="13">
        <v>2.4</v>
      </c>
      <c r="AJ5" s="14">
        <v>5.3999999999999995</v>
      </c>
      <c r="AK5" s="15">
        <v>2.4</v>
      </c>
      <c r="AL5" s="16">
        <f t="shared" si="0"/>
        <v>7.4</v>
      </c>
      <c r="AM5" s="16">
        <f t="shared" si="0"/>
        <v>8.1999999999999993</v>
      </c>
      <c r="AN5" s="16" t="e">
        <f>AJ5+AH5+F5+H5+#REF!</f>
        <v>#REF!</v>
      </c>
      <c r="AO5" s="16">
        <f t="shared" si="1"/>
        <v>9</v>
      </c>
      <c r="AP5" s="16" t="e">
        <f>AL5+AJ5+H5+#REF!+K5</f>
        <v>#REF!</v>
      </c>
      <c r="AQ5" s="16">
        <f t="shared" si="2"/>
        <v>18.600000000000001</v>
      </c>
      <c r="AR5" s="17"/>
    </row>
    <row r="6" spans="1:44" ht="16" thickBot="1" x14ac:dyDescent="0.35">
      <c r="A6" s="18" t="s">
        <v>28</v>
      </c>
      <c r="B6" s="19" t="s">
        <v>36</v>
      </c>
      <c r="C6" s="20" t="s">
        <v>37</v>
      </c>
      <c r="D6" s="11">
        <v>0.6</v>
      </c>
      <c r="E6" s="12">
        <v>0.6</v>
      </c>
      <c r="F6" s="12">
        <v>0.6</v>
      </c>
      <c r="G6" s="12">
        <v>0.6</v>
      </c>
      <c r="H6" s="12">
        <v>1</v>
      </c>
      <c r="I6" s="12">
        <v>1</v>
      </c>
      <c r="J6" s="12">
        <v>0.6</v>
      </c>
      <c r="K6" s="12">
        <v>0.6</v>
      </c>
      <c r="L6" s="12">
        <v>1.2</v>
      </c>
      <c r="M6" s="12">
        <v>0.6</v>
      </c>
      <c r="N6" s="12">
        <v>2.4</v>
      </c>
      <c r="O6" s="12">
        <v>1.2</v>
      </c>
      <c r="P6" s="12">
        <v>0.6</v>
      </c>
      <c r="Q6" s="12">
        <v>2.4</v>
      </c>
      <c r="R6" s="12">
        <v>1.2</v>
      </c>
      <c r="S6" s="12">
        <v>2.4</v>
      </c>
      <c r="T6" s="12">
        <v>1.2</v>
      </c>
      <c r="U6" s="12">
        <v>1.7999999999999998</v>
      </c>
      <c r="V6" s="12">
        <v>1.2</v>
      </c>
      <c r="W6" s="12">
        <v>2.4</v>
      </c>
      <c r="X6" s="12">
        <v>0.6</v>
      </c>
      <c r="Y6" s="12">
        <v>2.4</v>
      </c>
      <c r="Z6" s="12">
        <v>1.2</v>
      </c>
      <c r="AA6" s="12">
        <v>1.2</v>
      </c>
      <c r="AB6" s="12">
        <v>0.6</v>
      </c>
      <c r="AC6" s="12">
        <v>0.6</v>
      </c>
      <c r="AD6" s="12">
        <v>1.2</v>
      </c>
      <c r="AE6" s="12">
        <v>0.6</v>
      </c>
      <c r="AF6" s="12">
        <v>1.2</v>
      </c>
      <c r="AG6" s="12">
        <v>0.6</v>
      </c>
      <c r="AH6" s="12">
        <v>1.2</v>
      </c>
      <c r="AI6" s="13">
        <v>0.6</v>
      </c>
      <c r="AJ6" s="14">
        <v>1.2</v>
      </c>
      <c r="AK6" s="15">
        <v>0.6</v>
      </c>
      <c r="AL6" s="16">
        <f t="shared" si="0"/>
        <v>4.5999999999999996</v>
      </c>
      <c r="AM6" s="16">
        <f t="shared" si="0"/>
        <v>3.4</v>
      </c>
      <c r="AN6" s="16" t="e">
        <f>AJ6+AH6+F6+H6+#REF!</f>
        <v>#REF!</v>
      </c>
      <c r="AO6" s="16">
        <f t="shared" si="1"/>
        <v>3.4</v>
      </c>
      <c r="AP6" s="16" t="e">
        <f>AL6+AJ6+H6+#REF!+K6</f>
        <v>#REF!</v>
      </c>
      <c r="AQ6" s="16">
        <f t="shared" si="2"/>
        <v>6.8</v>
      </c>
      <c r="AR6" s="17"/>
    </row>
    <row r="7" spans="1:44" ht="16" thickBot="1" x14ac:dyDescent="0.35">
      <c r="A7" s="18" t="s">
        <v>28</v>
      </c>
      <c r="B7" s="19" t="s">
        <v>38</v>
      </c>
      <c r="C7" s="20" t="s">
        <v>39</v>
      </c>
      <c r="D7" s="11">
        <v>0.6</v>
      </c>
      <c r="E7" s="12">
        <v>0.6</v>
      </c>
      <c r="F7" s="12">
        <v>0.6</v>
      </c>
      <c r="G7" s="12">
        <v>0.6</v>
      </c>
      <c r="H7" s="12">
        <v>1</v>
      </c>
      <c r="I7" s="12">
        <v>1</v>
      </c>
      <c r="J7" s="12">
        <v>0.6</v>
      </c>
      <c r="K7" s="12">
        <v>0.6</v>
      </c>
      <c r="L7" s="12">
        <v>1.2</v>
      </c>
      <c r="M7" s="12">
        <v>0.6</v>
      </c>
      <c r="N7" s="12">
        <v>2.4</v>
      </c>
      <c r="O7" s="12">
        <v>1.2</v>
      </c>
      <c r="P7" s="12">
        <v>0.6</v>
      </c>
      <c r="Q7" s="12">
        <v>2.4</v>
      </c>
      <c r="R7" s="12">
        <v>1.2</v>
      </c>
      <c r="S7" s="12">
        <v>2.4</v>
      </c>
      <c r="T7" s="12">
        <v>1.2</v>
      </c>
      <c r="U7" s="12">
        <v>1.7999999999999998</v>
      </c>
      <c r="V7" s="12">
        <v>1.2</v>
      </c>
      <c r="W7" s="12">
        <v>2.4</v>
      </c>
      <c r="X7" s="12">
        <v>2</v>
      </c>
      <c r="Y7" s="12">
        <v>2.4</v>
      </c>
      <c r="Z7" s="12">
        <v>1.2</v>
      </c>
      <c r="AA7" s="12">
        <v>1.2</v>
      </c>
      <c r="AB7" s="12">
        <v>0.6</v>
      </c>
      <c r="AC7" s="12">
        <v>0.6</v>
      </c>
      <c r="AD7" s="12">
        <v>1.2</v>
      </c>
      <c r="AE7" s="12">
        <v>0.6</v>
      </c>
      <c r="AF7" s="12">
        <v>1.2</v>
      </c>
      <c r="AG7" s="12">
        <v>0.6</v>
      </c>
      <c r="AH7" s="12">
        <v>1.2</v>
      </c>
      <c r="AI7" s="13">
        <v>0.6</v>
      </c>
      <c r="AJ7" s="14">
        <v>1.2</v>
      </c>
      <c r="AK7" s="15">
        <v>0.6</v>
      </c>
      <c r="AL7" s="16">
        <f t="shared" si="0"/>
        <v>4.5999999999999996</v>
      </c>
      <c r="AM7" s="16">
        <f t="shared" si="0"/>
        <v>3.4</v>
      </c>
      <c r="AN7" s="16" t="e">
        <f>AJ7+AH7+F7+H7+#REF!</f>
        <v>#REF!</v>
      </c>
      <c r="AO7" s="16">
        <f t="shared" si="1"/>
        <v>3.4</v>
      </c>
      <c r="AP7" s="16" t="e">
        <f>AL7+AJ7+H7+#REF!+K7</f>
        <v>#REF!</v>
      </c>
      <c r="AQ7" s="16">
        <f t="shared" si="2"/>
        <v>6.8</v>
      </c>
      <c r="AR7" s="17"/>
    </row>
    <row r="8" spans="1:44" ht="16" thickBot="1" x14ac:dyDescent="0.35">
      <c r="A8" s="18" t="s">
        <v>28</v>
      </c>
      <c r="B8" s="19" t="s">
        <v>40</v>
      </c>
      <c r="C8" s="20" t="s">
        <v>41</v>
      </c>
      <c r="D8" s="11">
        <v>1.2</v>
      </c>
      <c r="E8" s="12">
        <v>0.6</v>
      </c>
      <c r="F8" s="12">
        <v>1.2</v>
      </c>
      <c r="G8" s="12">
        <v>0.6</v>
      </c>
      <c r="H8" s="12">
        <v>1</v>
      </c>
      <c r="I8" s="12">
        <v>1</v>
      </c>
      <c r="J8" s="12">
        <v>2</v>
      </c>
      <c r="K8" s="12">
        <v>2.4</v>
      </c>
      <c r="L8" s="12">
        <v>3</v>
      </c>
      <c r="M8" s="12">
        <v>2.4</v>
      </c>
      <c r="N8" s="12">
        <v>4.8</v>
      </c>
      <c r="O8" s="12">
        <v>2.4</v>
      </c>
      <c r="P8" s="12">
        <v>2.4</v>
      </c>
      <c r="Q8" s="12">
        <v>7.8</v>
      </c>
      <c r="R8" s="12">
        <v>2.4</v>
      </c>
      <c r="S8" s="12">
        <v>5.3999999999999995</v>
      </c>
      <c r="T8" s="12">
        <v>3</v>
      </c>
      <c r="U8" s="12">
        <v>6.6</v>
      </c>
      <c r="V8" s="12">
        <v>3</v>
      </c>
      <c r="W8" s="12">
        <v>7.8</v>
      </c>
      <c r="X8" s="12">
        <v>3</v>
      </c>
      <c r="Y8" s="12">
        <v>5.3999999999999995</v>
      </c>
      <c r="Z8" s="12">
        <v>2.4</v>
      </c>
      <c r="AA8" s="12">
        <v>2.4</v>
      </c>
      <c r="AB8" s="12">
        <v>2.4</v>
      </c>
      <c r="AC8" s="12">
        <v>2.4</v>
      </c>
      <c r="AD8" s="12">
        <v>3</v>
      </c>
      <c r="AE8" s="12">
        <v>2.4</v>
      </c>
      <c r="AF8" s="12">
        <v>2.4</v>
      </c>
      <c r="AG8" s="12">
        <v>1.2</v>
      </c>
      <c r="AH8" s="12">
        <v>2.4</v>
      </c>
      <c r="AI8" s="13">
        <v>1.2</v>
      </c>
      <c r="AJ8" s="14">
        <v>4.8</v>
      </c>
      <c r="AK8" s="15">
        <v>2.4</v>
      </c>
      <c r="AL8" s="16">
        <f t="shared" si="0"/>
        <v>8.1999999999999993</v>
      </c>
      <c r="AM8" s="16">
        <f t="shared" si="0"/>
        <v>4.5999999999999996</v>
      </c>
      <c r="AN8" s="16" t="e">
        <f>AJ8+AH8+F8+H8+#REF!</f>
        <v>#REF!</v>
      </c>
      <c r="AO8" s="16">
        <f t="shared" si="1"/>
        <v>7.1999999999999993</v>
      </c>
      <c r="AP8" s="16" t="e">
        <f>AL8+AJ8+H8+#REF!+K8</f>
        <v>#REF!</v>
      </c>
      <c r="AQ8" s="16">
        <f t="shared" si="2"/>
        <v>13</v>
      </c>
      <c r="AR8" s="17"/>
    </row>
    <row r="9" spans="1:44" ht="16" thickBot="1" x14ac:dyDescent="0.35">
      <c r="A9" s="18" t="s">
        <v>28</v>
      </c>
      <c r="B9" s="19" t="s">
        <v>31</v>
      </c>
      <c r="C9" s="20" t="s">
        <v>42</v>
      </c>
      <c r="D9" s="11">
        <v>1.2</v>
      </c>
      <c r="E9" s="12">
        <v>1.2</v>
      </c>
      <c r="F9" s="12">
        <v>1.2</v>
      </c>
      <c r="G9" s="12">
        <v>0.6</v>
      </c>
      <c r="H9" s="12">
        <v>1</v>
      </c>
      <c r="I9" s="12">
        <v>1</v>
      </c>
      <c r="J9" s="12">
        <v>2</v>
      </c>
      <c r="K9" s="12">
        <v>1</v>
      </c>
      <c r="L9" s="12">
        <v>3.5999999999999996</v>
      </c>
      <c r="M9" s="12">
        <v>1.7999999999999998</v>
      </c>
      <c r="N9" s="12">
        <v>3</v>
      </c>
      <c r="O9" s="12">
        <v>1.7999999999999998</v>
      </c>
      <c r="P9" s="12">
        <v>2.4</v>
      </c>
      <c r="Q9" s="12">
        <v>3.5999999999999996</v>
      </c>
      <c r="R9" s="12">
        <v>2.4</v>
      </c>
      <c r="S9" s="12">
        <v>3.5999999999999996</v>
      </c>
      <c r="T9" s="12">
        <v>2.4</v>
      </c>
      <c r="U9" s="12">
        <v>2.4</v>
      </c>
      <c r="V9" s="12">
        <v>1.2</v>
      </c>
      <c r="W9" s="12">
        <v>2.4</v>
      </c>
      <c r="X9" s="12">
        <v>2</v>
      </c>
      <c r="Y9" s="12">
        <v>3.5999999999999996</v>
      </c>
      <c r="Z9" s="12">
        <v>2.4</v>
      </c>
      <c r="AA9" s="12">
        <v>2.4</v>
      </c>
      <c r="AB9" s="12">
        <v>2.4</v>
      </c>
      <c r="AC9" s="12">
        <v>1.2</v>
      </c>
      <c r="AD9" s="12">
        <v>2.4</v>
      </c>
      <c r="AE9" s="12">
        <v>1.2</v>
      </c>
      <c r="AF9" s="12">
        <v>2.4</v>
      </c>
      <c r="AG9" s="12">
        <v>1.2</v>
      </c>
      <c r="AH9" s="12">
        <v>2.4</v>
      </c>
      <c r="AI9" s="13">
        <v>1.2</v>
      </c>
      <c r="AJ9" s="14">
        <v>2.4</v>
      </c>
      <c r="AK9" s="15">
        <v>1.7999999999999998</v>
      </c>
      <c r="AL9" s="16">
        <f t="shared" si="0"/>
        <v>8.1999999999999993</v>
      </c>
      <c r="AM9" s="16">
        <f t="shared" si="0"/>
        <v>5.1999999999999993</v>
      </c>
      <c r="AN9" s="16" t="e">
        <f>AJ9+AH9+F9+H9+#REF!</f>
        <v>#REF!</v>
      </c>
      <c r="AO9" s="16">
        <f t="shared" si="1"/>
        <v>6.6</v>
      </c>
      <c r="AP9" s="16" t="e">
        <f>AL9+AJ9+H9+#REF!+K9</f>
        <v>#REF!</v>
      </c>
      <c r="AQ9" s="16">
        <f t="shared" si="2"/>
        <v>13.6</v>
      </c>
      <c r="AR9" s="17"/>
    </row>
    <row r="10" spans="1:44" ht="16" thickBot="1" x14ac:dyDescent="0.35">
      <c r="A10" s="18" t="s">
        <v>28</v>
      </c>
      <c r="B10" s="19" t="s">
        <v>31</v>
      </c>
      <c r="C10" s="20" t="s">
        <v>43</v>
      </c>
      <c r="D10" s="11">
        <v>1.2</v>
      </c>
      <c r="E10" s="12">
        <v>0.6</v>
      </c>
      <c r="F10" s="12">
        <v>1.2</v>
      </c>
      <c r="G10" s="12">
        <v>0.6</v>
      </c>
      <c r="H10" s="12">
        <v>1</v>
      </c>
      <c r="I10" s="12">
        <v>1</v>
      </c>
      <c r="J10" s="12">
        <v>2</v>
      </c>
      <c r="K10" s="12">
        <v>1</v>
      </c>
      <c r="L10" s="12">
        <v>3</v>
      </c>
      <c r="M10" s="12">
        <v>2.4</v>
      </c>
      <c r="N10" s="12">
        <v>4.8</v>
      </c>
      <c r="O10" s="12">
        <v>2.4</v>
      </c>
      <c r="P10" s="12">
        <v>2.4</v>
      </c>
      <c r="Q10" s="12">
        <v>7.8</v>
      </c>
      <c r="R10" s="12">
        <v>2.4</v>
      </c>
      <c r="S10" s="12">
        <v>5.3999999999999995</v>
      </c>
      <c r="T10" s="12">
        <v>3</v>
      </c>
      <c r="U10" s="12">
        <v>6.6</v>
      </c>
      <c r="V10" s="12">
        <v>3</v>
      </c>
      <c r="W10" s="12">
        <v>7.8</v>
      </c>
      <c r="X10" s="12">
        <v>3</v>
      </c>
      <c r="Y10" s="12">
        <v>5.3999999999999995</v>
      </c>
      <c r="Z10" s="12">
        <v>2.4</v>
      </c>
      <c r="AA10" s="12">
        <v>2.4</v>
      </c>
      <c r="AB10" s="12">
        <v>2.4</v>
      </c>
      <c r="AC10" s="12">
        <v>2.4</v>
      </c>
      <c r="AD10" s="12">
        <v>3</v>
      </c>
      <c r="AE10" s="12">
        <v>2.4</v>
      </c>
      <c r="AF10" s="12">
        <v>2.4</v>
      </c>
      <c r="AG10" s="12">
        <v>1.2</v>
      </c>
      <c r="AH10" s="12">
        <v>2.4</v>
      </c>
      <c r="AI10" s="13">
        <v>1.2</v>
      </c>
      <c r="AJ10" s="14">
        <v>4.8</v>
      </c>
      <c r="AK10" s="15">
        <v>2.4</v>
      </c>
      <c r="AL10" s="16">
        <f t="shared" si="0"/>
        <v>8.1999999999999993</v>
      </c>
      <c r="AM10" s="16">
        <f t="shared" si="0"/>
        <v>4.5999999999999996</v>
      </c>
      <c r="AN10" s="16" t="e">
        <f>AJ10+AH10+F10+H10+#REF!</f>
        <v>#REF!</v>
      </c>
      <c r="AO10" s="16">
        <f t="shared" si="1"/>
        <v>7.1999999999999993</v>
      </c>
      <c r="AP10" s="16" t="e">
        <f>AL10+AJ10+H10+#REF!+K10</f>
        <v>#REF!</v>
      </c>
      <c r="AQ10" s="16">
        <f t="shared" si="2"/>
        <v>13</v>
      </c>
      <c r="AR10" s="17"/>
    </row>
    <row r="11" spans="1:44" ht="16" thickBot="1" x14ac:dyDescent="0.35">
      <c r="A11" s="18" t="s">
        <v>28</v>
      </c>
      <c r="B11" s="19" t="s">
        <v>31</v>
      </c>
      <c r="C11" s="20" t="s">
        <v>44</v>
      </c>
      <c r="D11" s="11">
        <v>1.2</v>
      </c>
      <c r="E11" s="12">
        <v>1.2</v>
      </c>
      <c r="F11" s="12">
        <v>1.2</v>
      </c>
      <c r="G11" s="12">
        <v>0.6</v>
      </c>
      <c r="H11" s="12">
        <v>1</v>
      </c>
      <c r="I11" s="12">
        <v>1</v>
      </c>
      <c r="J11" s="12">
        <v>2</v>
      </c>
      <c r="K11" s="12">
        <v>1</v>
      </c>
      <c r="L11" s="12">
        <v>3.5999999999999996</v>
      </c>
      <c r="M11" s="12">
        <v>1.7999999999999998</v>
      </c>
      <c r="N11" s="12">
        <v>3</v>
      </c>
      <c r="O11" s="12">
        <v>1.7999999999999998</v>
      </c>
      <c r="P11" s="12">
        <v>2.4</v>
      </c>
      <c r="Q11" s="12">
        <v>3.5999999999999996</v>
      </c>
      <c r="R11" s="12">
        <v>2.4</v>
      </c>
      <c r="S11" s="12">
        <v>3.5999999999999996</v>
      </c>
      <c r="T11" s="12">
        <v>2.4</v>
      </c>
      <c r="U11" s="12">
        <v>2.4</v>
      </c>
      <c r="V11" s="12">
        <v>1.2</v>
      </c>
      <c r="W11" s="12">
        <v>2.4</v>
      </c>
      <c r="X11" s="12">
        <v>2</v>
      </c>
      <c r="Y11" s="12">
        <v>3.5999999999999996</v>
      </c>
      <c r="Z11" s="12">
        <v>2.4</v>
      </c>
      <c r="AA11" s="12">
        <v>2.4</v>
      </c>
      <c r="AB11" s="12">
        <v>2.4</v>
      </c>
      <c r="AC11" s="12">
        <v>1.2</v>
      </c>
      <c r="AD11" s="12">
        <v>2.4</v>
      </c>
      <c r="AE11" s="12">
        <v>1.2</v>
      </c>
      <c r="AF11" s="12">
        <v>2.4</v>
      </c>
      <c r="AG11" s="12">
        <v>1.2</v>
      </c>
      <c r="AH11" s="12">
        <v>2.4</v>
      </c>
      <c r="AI11" s="13">
        <v>1.2</v>
      </c>
      <c r="AJ11" s="14">
        <v>2.4</v>
      </c>
      <c r="AK11" s="15">
        <v>1.7999999999999998</v>
      </c>
      <c r="AL11" s="16">
        <f t="shared" si="0"/>
        <v>8.1999999999999993</v>
      </c>
      <c r="AM11" s="16">
        <f t="shared" si="0"/>
        <v>5.1999999999999993</v>
      </c>
      <c r="AN11" s="16" t="e">
        <f>AJ11+AH11+F11+H11+#REF!</f>
        <v>#REF!</v>
      </c>
      <c r="AO11" s="16">
        <f t="shared" si="1"/>
        <v>6.6</v>
      </c>
      <c r="AP11" s="16" t="e">
        <f>AL11+AJ11+H11+#REF!+K11</f>
        <v>#REF!</v>
      </c>
      <c r="AQ11" s="16">
        <f t="shared" si="2"/>
        <v>13.6</v>
      </c>
      <c r="AR11" s="17"/>
    </row>
    <row r="12" spans="1:44" ht="16" thickBot="1" x14ac:dyDescent="0.35">
      <c r="A12" s="18" t="s">
        <v>28</v>
      </c>
      <c r="B12" s="19" t="s">
        <v>31</v>
      </c>
      <c r="C12" s="20" t="s">
        <v>45</v>
      </c>
      <c r="D12" s="11">
        <v>1.2</v>
      </c>
      <c r="E12" s="12">
        <v>1.2</v>
      </c>
      <c r="F12" s="12">
        <v>1.2</v>
      </c>
      <c r="G12" s="12">
        <v>1.2</v>
      </c>
      <c r="H12" s="12">
        <v>1</v>
      </c>
      <c r="I12" s="12">
        <v>1</v>
      </c>
      <c r="J12" s="12">
        <v>2</v>
      </c>
      <c r="K12" s="12">
        <v>1</v>
      </c>
      <c r="L12" s="12">
        <v>5</v>
      </c>
      <c r="M12" s="12">
        <v>3</v>
      </c>
      <c r="N12" s="12">
        <v>4</v>
      </c>
      <c r="O12" s="12">
        <v>2</v>
      </c>
      <c r="P12" s="12">
        <v>2.4</v>
      </c>
      <c r="Q12" s="12">
        <v>8</v>
      </c>
      <c r="R12" s="12">
        <v>4.8</v>
      </c>
      <c r="S12" s="12">
        <v>8</v>
      </c>
      <c r="T12" s="12">
        <v>4.8</v>
      </c>
      <c r="U12" s="12">
        <v>4</v>
      </c>
      <c r="V12" s="12">
        <v>4.8</v>
      </c>
      <c r="W12" s="12">
        <v>4.8</v>
      </c>
      <c r="X12" s="12">
        <v>2</v>
      </c>
      <c r="Y12" s="12">
        <v>6</v>
      </c>
      <c r="Z12" s="12">
        <v>4.8</v>
      </c>
      <c r="AA12" s="12">
        <v>2.4</v>
      </c>
      <c r="AB12" s="12">
        <v>2</v>
      </c>
      <c r="AC12" s="12">
        <v>2.4</v>
      </c>
      <c r="AD12" s="12">
        <v>3</v>
      </c>
      <c r="AE12" s="12">
        <v>3</v>
      </c>
      <c r="AF12" s="12">
        <v>2</v>
      </c>
      <c r="AG12" s="12">
        <v>2.4</v>
      </c>
      <c r="AH12" s="12">
        <v>2</v>
      </c>
      <c r="AI12" s="13">
        <v>2.4</v>
      </c>
      <c r="AJ12" s="14">
        <v>5.3999999999999995</v>
      </c>
      <c r="AK12" s="15">
        <v>2.4</v>
      </c>
      <c r="AL12" s="16">
        <f t="shared" si="0"/>
        <v>7.4</v>
      </c>
      <c r="AM12" s="16">
        <f t="shared" si="0"/>
        <v>8.1999999999999993</v>
      </c>
      <c r="AN12" s="16" t="e">
        <f>AJ12+AH12+F12+H12+#REF!</f>
        <v>#REF!</v>
      </c>
      <c r="AO12" s="16">
        <f t="shared" si="1"/>
        <v>9</v>
      </c>
      <c r="AP12" s="16" t="e">
        <f>AL12+AJ12+H12+#REF!+K12</f>
        <v>#REF!</v>
      </c>
      <c r="AQ12" s="16">
        <f t="shared" si="2"/>
        <v>18.600000000000001</v>
      </c>
      <c r="AR12" s="17"/>
    </row>
    <row r="13" spans="1:44" ht="16" thickBot="1" x14ac:dyDescent="0.35">
      <c r="A13" s="18" t="s">
        <v>28</v>
      </c>
      <c r="B13" s="19" t="s">
        <v>29</v>
      </c>
      <c r="C13" s="20" t="s">
        <v>46</v>
      </c>
      <c r="D13" s="11">
        <v>0</v>
      </c>
      <c r="E13" s="12">
        <v>0</v>
      </c>
      <c r="F13" s="12">
        <v>0</v>
      </c>
      <c r="G13" s="12">
        <v>0</v>
      </c>
      <c r="H13" s="12">
        <v>1</v>
      </c>
      <c r="I13" s="12">
        <v>1</v>
      </c>
      <c r="J13" s="12">
        <v>0</v>
      </c>
      <c r="K13" s="12">
        <v>0</v>
      </c>
      <c r="L13" s="12">
        <v>1.2</v>
      </c>
      <c r="M13" s="12">
        <v>0.6</v>
      </c>
      <c r="N13" s="12">
        <v>1.2</v>
      </c>
      <c r="O13" s="12">
        <v>0.89999999999999991</v>
      </c>
      <c r="P13" s="12">
        <v>0</v>
      </c>
      <c r="Q13" s="12">
        <v>1</v>
      </c>
      <c r="R13" s="12">
        <v>0.89999999999999991</v>
      </c>
      <c r="S13" s="12">
        <v>1.5</v>
      </c>
      <c r="T13" s="12">
        <v>0.89999999999999991</v>
      </c>
      <c r="U13" s="12">
        <v>1.2</v>
      </c>
      <c r="V13" s="12">
        <v>0.89999999999999991</v>
      </c>
      <c r="W13" s="12">
        <v>0</v>
      </c>
      <c r="X13" s="12">
        <v>0</v>
      </c>
      <c r="Y13" s="12">
        <v>1.5</v>
      </c>
      <c r="Z13" s="12">
        <v>0.89999999999999991</v>
      </c>
      <c r="AA13" s="12">
        <v>0</v>
      </c>
      <c r="AB13" s="12">
        <v>0</v>
      </c>
      <c r="AC13" s="12">
        <v>0</v>
      </c>
      <c r="AD13" s="12">
        <v>1.5</v>
      </c>
      <c r="AE13" s="12">
        <v>0.89999999999999991</v>
      </c>
      <c r="AF13" s="12">
        <v>1.2</v>
      </c>
      <c r="AG13" s="12">
        <v>0.89999999999999991</v>
      </c>
      <c r="AH13" s="12">
        <v>1.2</v>
      </c>
      <c r="AI13" s="13">
        <v>0.89999999999999991</v>
      </c>
      <c r="AJ13" s="14">
        <v>0</v>
      </c>
      <c r="AK13" s="15">
        <v>0</v>
      </c>
      <c r="AL13" s="16">
        <f t="shared" si="0"/>
        <v>3.4</v>
      </c>
      <c r="AM13" s="16">
        <f t="shared" si="0"/>
        <v>2.8</v>
      </c>
      <c r="AN13" s="16" t="e">
        <f>AJ13+AH13+F13+H13+#REF!</f>
        <v>#REF!</v>
      </c>
      <c r="AO13" s="16">
        <f t="shared" si="1"/>
        <v>1.9</v>
      </c>
      <c r="AP13" s="16" t="e">
        <f>AL13+AJ13+H13+#REF!+K13</f>
        <v>#REF!</v>
      </c>
      <c r="AQ13" s="16">
        <f t="shared" si="2"/>
        <v>5</v>
      </c>
      <c r="AR13" s="17"/>
    </row>
    <row r="14" spans="1:44" ht="16" thickBot="1" x14ac:dyDescent="0.35">
      <c r="A14" s="18" t="s">
        <v>28</v>
      </c>
      <c r="B14" s="19" t="s">
        <v>29</v>
      </c>
      <c r="C14" s="20" t="s">
        <v>47</v>
      </c>
      <c r="D14" s="11">
        <v>1.2</v>
      </c>
      <c r="E14" s="12">
        <v>1.2</v>
      </c>
      <c r="F14" s="12">
        <v>1.2</v>
      </c>
      <c r="G14" s="12">
        <v>1.2</v>
      </c>
      <c r="H14" s="12">
        <v>1</v>
      </c>
      <c r="I14" s="12">
        <v>1</v>
      </c>
      <c r="J14" s="12">
        <v>2</v>
      </c>
      <c r="K14" s="12">
        <v>1</v>
      </c>
      <c r="L14" s="12">
        <v>4</v>
      </c>
      <c r="M14" s="12">
        <v>3</v>
      </c>
      <c r="N14" s="12">
        <v>4</v>
      </c>
      <c r="O14" s="12">
        <v>2</v>
      </c>
      <c r="P14" s="12">
        <v>2.4</v>
      </c>
      <c r="Q14" s="12">
        <v>8</v>
      </c>
      <c r="R14" s="12">
        <v>4.8</v>
      </c>
      <c r="S14" s="12">
        <v>8</v>
      </c>
      <c r="T14" s="12">
        <v>4.8</v>
      </c>
      <c r="U14" s="12">
        <v>4</v>
      </c>
      <c r="V14" s="12">
        <v>3</v>
      </c>
      <c r="W14" s="12">
        <v>4.8</v>
      </c>
      <c r="X14" s="12">
        <v>2</v>
      </c>
      <c r="Y14" s="12">
        <v>6</v>
      </c>
      <c r="Z14" s="12">
        <v>4.8</v>
      </c>
      <c r="AA14" s="12">
        <v>2.4</v>
      </c>
      <c r="AB14" s="12">
        <v>2</v>
      </c>
      <c r="AC14" s="12">
        <v>2.4</v>
      </c>
      <c r="AD14" s="12">
        <v>3</v>
      </c>
      <c r="AE14" s="12">
        <v>3</v>
      </c>
      <c r="AF14" s="12">
        <v>2</v>
      </c>
      <c r="AG14" s="12">
        <v>2.4</v>
      </c>
      <c r="AH14" s="12">
        <v>2</v>
      </c>
      <c r="AI14" s="13">
        <v>2.4</v>
      </c>
      <c r="AJ14" s="14">
        <v>5.3999999999999995</v>
      </c>
      <c r="AK14" s="15">
        <v>2.4</v>
      </c>
      <c r="AL14" s="16">
        <f t="shared" si="0"/>
        <v>7.4</v>
      </c>
      <c r="AM14" s="16">
        <f t="shared" si="0"/>
        <v>8.1999999999999993</v>
      </c>
      <c r="AN14" s="16" t="e">
        <f>AJ14+AH14+F14+H14+#REF!</f>
        <v>#REF!</v>
      </c>
      <c r="AO14" s="16">
        <f t="shared" si="1"/>
        <v>9</v>
      </c>
      <c r="AP14" s="16" t="e">
        <f>AL14+AJ14+H14+#REF!+K14</f>
        <v>#REF!</v>
      </c>
      <c r="AQ14" s="16">
        <f t="shared" si="2"/>
        <v>17.600000000000001</v>
      </c>
      <c r="AR14" s="17"/>
    </row>
    <row r="15" spans="1:44" ht="16" thickBot="1" x14ac:dyDescent="0.35">
      <c r="A15" s="18" t="s">
        <v>28</v>
      </c>
      <c r="B15" s="19" t="s">
        <v>36</v>
      </c>
      <c r="C15" s="20" t="s">
        <v>48</v>
      </c>
      <c r="D15" s="11">
        <v>1.2</v>
      </c>
      <c r="E15" s="12">
        <v>1.2</v>
      </c>
      <c r="F15" s="12">
        <v>1.2</v>
      </c>
      <c r="G15" s="12">
        <v>1.2</v>
      </c>
      <c r="H15" s="12">
        <v>1</v>
      </c>
      <c r="I15" s="12">
        <v>1</v>
      </c>
      <c r="J15" s="12">
        <v>1</v>
      </c>
      <c r="K15" s="12">
        <v>1</v>
      </c>
      <c r="L15" s="12">
        <v>4</v>
      </c>
      <c r="M15" s="12">
        <v>3</v>
      </c>
      <c r="N15" s="12">
        <v>2</v>
      </c>
      <c r="O15" s="12">
        <v>2</v>
      </c>
      <c r="P15" s="12">
        <v>2.4</v>
      </c>
      <c r="Q15" s="12">
        <v>4</v>
      </c>
      <c r="R15" s="12">
        <v>4.8</v>
      </c>
      <c r="S15" s="12">
        <v>4</v>
      </c>
      <c r="T15" s="12">
        <v>4.8</v>
      </c>
      <c r="U15" s="12">
        <v>2</v>
      </c>
      <c r="V15" s="12">
        <v>3</v>
      </c>
      <c r="W15" s="12">
        <v>4.8</v>
      </c>
      <c r="X15" s="12">
        <v>2</v>
      </c>
      <c r="Y15" s="12">
        <v>3</v>
      </c>
      <c r="Z15" s="12">
        <v>1</v>
      </c>
      <c r="AA15" s="12">
        <v>2.4</v>
      </c>
      <c r="AB15" s="12">
        <v>2</v>
      </c>
      <c r="AC15" s="12">
        <v>2.4</v>
      </c>
      <c r="AD15" s="12">
        <v>4</v>
      </c>
      <c r="AE15" s="12">
        <v>3</v>
      </c>
      <c r="AF15" s="12">
        <v>2</v>
      </c>
      <c r="AG15" s="12">
        <v>2.4</v>
      </c>
      <c r="AH15" s="12">
        <v>2</v>
      </c>
      <c r="AI15" s="13">
        <v>2.4</v>
      </c>
      <c r="AJ15" s="14">
        <v>5.3999999999999995</v>
      </c>
      <c r="AK15" s="15">
        <v>2.4</v>
      </c>
      <c r="AL15" s="16">
        <f t="shared" si="0"/>
        <v>7.4</v>
      </c>
      <c r="AM15" s="16">
        <f t="shared" si="0"/>
        <v>8.1999999999999993</v>
      </c>
      <c r="AN15" s="16" t="e">
        <f>AJ15+AH15+F15+H15+#REF!</f>
        <v>#REF!</v>
      </c>
      <c r="AO15" s="16">
        <f t="shared" si="1"/>
        <v>8</v>
      </c>
      <c r="AP15" s="16" t="e">
        <f>AL15+AJ15+H15+#REF!+K15</f>
        <v>#REF!</v>
      </c>
      <c r="AQ15" s="16">
        <f t="shared" si="2"/>
        <v>16.600000000000001</v>
      </c>
      <c r="AR15" s="17"/>
    </row>
    <row r="16" spans="1:44" ht="16" thickBot="1" x14ac:dyDescent="0.35">
      <c r="A16" s="18" t="s">
        <v>28</v>
      </c>
      <c r="B16" s="19" t="s">
        <v>49</v>
      </c>
      <c r="C16" s="20" t="s">
        <v>50</v>
      </c>
      <c r="D16" s="11">
        <v>1.2</v>
      </c>
      <c r="E16" s="12">
        <v>1.2</v>
      </c>
      <c r="F16" s="12">
        <v>1.2</v>
      </c>
      <c r="G16" s="12">
        <v>1.2</v>
      </c>
      <c r="H16" s="12">
        <v>1</v>
      </c>
      <c r="I16" s="12">
        <v>1</v>
      </c>
      <c r="J16" s="12">
        <v>2</v>
      </c>
      <c r="K16" s="12">
        <v>1</v>
      </c>
      <c r="L16" s="12">
        <v>3</v>
      </c>
      <c r="M16" s="12">
        <v>1.7999999999999998</v>
      </c>
      <c r="N16" s="12">
        <v>2</v>
      </c>
      <c r="O16" s="12">
        <v>2.4</v>
      </c>
      <c r="P16" s="12">
        <v>1.2</v>
      </c>
      <c r="Q16" s="12">
        <v>6</v>
      </c>
      <c r="R16" s="12">
        <v>3</v>
      </c>
      <c r="S16" s="12">
        <v>6</v>
      </c>
      <c r="T16" s="12">
        <v>3</v>
      </c>
      <c r="U16" s="12">
        <v>4.8</v>
      </c>
      <c r="V16" s="12">
        <v>3</v>
      </c>
      <c r="W16" s="12">
        <v>3</v>
      </c>
      <c r="X16" s="12">
        <v>2</v>
      </c>
      <c r="Y16" s="12">
        <v>2</v>
      </c>
      <c r="Z16" s="12">
        <v>2</v>
      </c>
      <c r="AA16" s="12">
        <v>2.4</v>
      </c>
      <c r="AB16" s="12">
        <v>2</v>
      </c>
      <c r="AC16" s="12">
        <v>1.7999999999999998</v>
      </c>
      <c r="AD16" s="12">
        <v>3</v>
      </c>
      <c r="AE16" s="12">
        <v>1.7999999999999998</v>
      </c>
      <c r="AF16" s="12">
        <v>2</v>
      </c>
      <c r="AG16" s="12">
        <v>1.7999999999999998</v>
      </c>
      <c r="AH16" s="12">
        <v>3</v>
      </c>
      <c r="AI16" s="13">
        <v>1.7999999999999998</v>
      </c>
      <c r="AJ16" s="14">
        <v>3</v>
      </c>
      <c r="AK16" s="15">
        <v>1.7999999999999998</v>
      </c>
      <c r="AL16" s="16">
        <f t="shared" si="0"/>
        <v>8.4</v>
      </c>
      <c r="AM16" s="16">
        <f t="shared" si="0"/>
        <v>7</v>
      </c>
      <c r="AN16" s="16" t="e">
        <f>AJ16+AH16+F16+H16+#REF!</f>
        <v>#REF!</v>
      </c>
      <c r="AO16" s="16">
        <f t="shared" si="1"/>
        <v>7.8</v>
      </c>
      <c r="AP16" s="16" t="e">
        <f>AL16+AJ16+H16+#REF!+K16</f>
        <v>#REF!</v>
      </c>
      <c r="AQ16" s="16">
        <f t="shared" si="2"/>
        <v>14.8</v>
      </c>
      <c r="AR16" s="17"/>
    </row>
    <row r="17" spans="1:44" ht="16" thickBot="1" x14ac:dyDescent="0.35">
      <c r="A17" s="18" t="s">
        <v>28</v>
      </c>
      <c r="B17" s="19" t="s">
        <v>49</v>
      </c>
      <c r="C17" s="20" t="s">
        <v>51</v>
      </c>
      <c r="D17" s="11">
        <v>0.6</v>
      </c>
      <c r="E17" s="12">
        <v>0.6</v>
      </c>
      <c r="F17" s="12">
        <v>0.6</v>
      </c>
      <c r="G17" s="12">
        <v>0.6</v>
      </c>
      <c r="H17" s="12">
        <v>1</v>
      </c>
      <c r="I17" s="12">
        <v>1</v>
      </c>
      <c r="J17" s="12">
        <v>0.6</v>
      </c>
      <c r="K17" s="12">
        <v>0.6</v>
      </c>
      <c r="L17" s="12">
        <v>1.2</v>
      </c>
      <c r="M17" s="12">
        <v>0.6</v>
      </c>
      <c r="N17" s="12">
        <v>2.4</v>
      </c>
      <c r="O17" s="12">
        <v>1.2</v>
      </c>
      <c r="P17" s="12">
        <v>0.6</v>
      </c>
      <c r="Q17" s="12">
        <v>2.4</v>
      </c>
      <c r="R17" s="12">
        <v>1.2</v>
      </c>
      <c r="S17" s="12">
        <v>2.4</v>
      </c>
      <c r="T17" s="12">
        <v>1.2</v>
      </c>
      <c r="U17" s="12">
        <v>1.7999999999999998</v>
      </c>
      <c r="V17" s="12">
        <v>1.2</v>
      </c>
      <c r="W17" s="12">
        <v>0.6</v>
      </c>
      <c r="X17" s="12">
        <v>0.6</v>
      </c>
      <c r="Y17" s="12">
        <v>2.4</v>
      </c>
      <c r="Z17" s="12">
        <v>1.2</v>
      </c>
      <c r="AA17" s="12">
        <v>0.6</v>
      </c>
      <c r="AB17" s="12">
        <v>0.6</v>
      </c>
      <c r="AC17" s="12">
        <v>0.6</v>
      </c>
      <c r="AD17" s="12">
        <v>1.2</v>
      </c>
      <c r="AE17" s="12">
        <v>0.6</v>
      </c>
      <c r="AF17" s="12">
        <v>1.2</v>
      </c>
      <c r="AG17" s="12">
        <v>0.6</v>
      </c>
      <c r="AH17" s="12">
        <v>1.2</v>
      </c>
      <c r="AI17" s="13">
        <v>0.6</v>
      </c>
      <c r="AJ17" s="14">
        <v>1.2</v>
      </c>
      <c r="AK17" s="15">
        <v>0.6</v>
      </c>
      <c r="AL17" s="16">
        <f t="shared" si="0"/>
        <v>4.5999999999999996</v>
      </c>
      <c r="AM17" s="16">
        <f t="shared" si="0"/>
        <v>3.4</v>
      </c>
      <c r="AN17" s="16" t="e">
        <f>AJ17+AH17+F17+H17+#REF!</f>
        <v>#REF!</v>
      </c>
      <c r="AO17" s="16">
        <f t="shared" si="1"/>
        <v>3.4</v>
      </c>
      <c r="AP17" s="16" t="e">
        <f>AL17+AJ17+H17+#REF!+K17</f>
        <v>#REF!</v>
      </c>
      <c r="AQ17" s="16">
        <f t="shared" si="2"/>
        <v>6.8</v>
      </c>
      <c r="AR17" s="17"/>
    </row>
    <row r="18" spans="1:44" ht="16" thickBot="1" x14ac:dyDescent="0.35">
      <c r="A18" s="18" t="s">
        <v>28</v>
      </c>
      <c r="B18" s="19" t="s">
        <v>49</v>
      </c>
      <c r="C18" s="20" t="s">
        <v>52</v>
      </c>
      <c r="D18" s="11">
        <v>1.2</v>
      </c>
      <c r="E18" s="12">
        <v>1.2</v>
      </c>
      <c r="F18" s="12">
        <v>1.2</v>
      </c>
      <c r="G18" s="12">
        <v>1.2</v>
      </c>
      <c r="H18" s="12">
        <v>1</v>
      </c>
      <c r="I18" s="12">
        <v>1</v>
      </c>
      <c r="J18" s="12">
        <v>2</v>
      </c>
      <c r="K18" s="12">
        <v>0.6</v>
      </c>
      <c r="L18" s="12">
        <v>3.5999999999999996</v>
      </c>
      <c r="M18" s="12">
        <v>1.7999999999999998</v>
      </c>
      <c r="N18" s="12">
        <v>2</v>
      </c>
      <c r="O18" s="12">
        <v>2.4</v>
      </c>
      <c r="P18" s="12">
        <v>1.2</v>
      </c>
      <c r="Q18" s="12">
        <v>6</v>
      </c>
      <c r="R18" s="12">
        <v>3</v>
      </c>
      <c r="S18" s="12">
        <v>6</v>
      </c>
      <c r="T18" s="12">
        <v>3</v>
      </c>
      <c r="U18" s="12">
        <v>4.8</v>
      </c>
      <c r="V18" s="12">
        <v>1.7999999999999998</v>
      </c>
      <c r="W18" s="12">
        <v>3</v>
      </c>
      <c r="X18" s="12">
        <v>2</v>
      </c>
      <c r="Y18" s="12">
        <v>2</v>
      </c>
      <c r="Z18" s="12">
        <v>2</v>
      </c>
      <c r="AA18" s="12">
        <v>2.4</v>
      </c>
      <c r="AB18" s="12">
        <v>2</v>
      </c>
      <c r="AC18" s="12">
        <v>1.7999999999999998</v>
      </c>
      <c r="AD18" s="12">
        <v>3.5999999999999996</v>
      </c>
      <c r="AE18" s="12">
        <v>1.7999999999999998</v>
      </c>
      <c r="AF18" s="12">
        <v>2</v>
      </c>
      <c r="AG18" s="12">
        <v>1.7999999999999998</v>
      </c>
      <c r="AH18" s="12">
        <v>3</v>
      </c>
      <c r="AI18" s="13">
        <v>1.7999999999999998</v>
      </c>
      <c r="AJ18" s="14">
        <v>4.2</v>
      </c>
      <c r="AK18" s="15">
        <v>1.7999999999999998</v>
      </c>
      <c r="AL18" s="16">
        <f t="shared" si="0"/>
        <v>8.4</v>
      </c>
      <c r="AM18" s="16">
        <f t="shared" si="0"/>
        <v>7</v>
      </c>
      <c r="AN18" s="16" t="e">
        <f>AJ18+AH18+F18+H18+#REF!</f>
        <v>#REF!</v>
      </c>
      <c r="AO18" s="16">
        <f t="shared" si="1"/>
        <v>7.8</v>
      </c>
      <c r="AP18" s="16" t="e">
        <f>AL18+AJ18+H18+#REF!+K18</f>
        <v>#REF!</v>
      </c>
      <c r="AQ18" s="16">
        <f t="shared" si="2"/>
        <v>15.4</v>
      </c>
      <c r="AR18" s="17"/>
    </row>
    <row r="19" spans="1:44" ht="16" thickBot="1" x14ac:dyDescent="0.35">
      <c r="A19" s="18" t="s">
        <v>28</v>
      </c>
      <c r="B19" s="19" t="s">
        <v>49</v>
      </c>
      <c r="C19" s="20" t="s">
        <v>53</v>
      </c>
      <c r="D19" s="11">
        <v>1.2</v>
      </c>
      <c r="E19" s="12">
        <v>1.2</v>
      </c>
      <c r="F19" s="12">
        <v>1.2</v>
      </c>
      <c r="G19" s="12">
        <v>1.2</v>
      </c>
      <c r="H19" s="12">
        <v>1</v>
      </c>
      <c r="I19" s="12">
        <v>1</v>
      </c>
      <c r="J19" s="12">
        <v>2</v>
      </c>
      <c r="K19" s="12">
        <v>0.6</v>
      </c>
      <c r="L19" s="12">
        <v>5</v>
      </c>
      <c r="M19" s="12">
        <v>3</v>
      </c>
      <c r="N19" s="12">
        <v>4</v>
      </c>
      <c r="O19" s="12">
        <v>2</v>
      </c>
      <c r="P19" s="12">
        <v>2.4</v>
      </c>
      <c r="Q19" s="12">
        <v>8</v>
      </c>
      <c r="R19" s="12">
        <v>4.8</v>
      </c>
      <c r="S19" s="12">
        <v>8</v>
      </c>
      <c r="T19" s="12">
        <v>4.8</v>
      </c>
      <c r="U19" s="12">
        <v>4</v>
      </c>
      <c r="V19" s="12">
        <v>3</v>
      </c>
      <c r="W19" s="12">
        <v>4.8</v>
      </c>
      <c r="X19" s="12">
        <v>2</v>
      </c>
      <c r="Y19" s="12">
        <v>6</v>
      </c>
      <c r="Z19" s="12">
        <v>2</v>
      </c>
      <c r="AA19" s="12">
        <v>2.4</v>
      </c>
      <c r="AB19" s="12">
        <v>5.3999999999999995</v>
      </c>
      <c r="AC19" s="12">
        <v>2.4</v>
      </c>
      <c r="AD19" s="12">
        <v>3</v>
      </c>
      <c r="AE19" s="12">
        <v>2</v>
      </c>
      <c r="AF19" s="12">
        <v>2</v>
      </c>
      <c r="AG19" s="12">
        <v>2.4</v>
      </c>
      <c r="AH19" s="12">
        <v>2</v>
      </c>
      <c r="AI19" s="13">
        <v>2.4</v>
      </c>
      <c r="AJ19" s="14">
        <v>5.3999999999999995</v>
      </c>
      <c r="AK19" s="15">
        <v>2.4</v>
      </c>
      <c r="AL19" s="16">
        <f t="shared" si="0"/>
        <v>7.4</v>
      </c>
      <c r="AM19" s="16">
        <f t="shared" si="0"/>
        <v>8.1999999999999993</v>
      </c>
      <c r="AN19" s="16" t="e">
        <f>AJ19+AH19+F19+H19+#REF!</f>
        <v>#REF!</v>
      </c>
      <c r="AO19" s="16">
        <f t="shared" si="1"/>
        <v>9</v>
      </c>
      <c r="AP19" s="16" t="e">
        <f>AL19+AJ19+H19+#REF!+K19</f>
        <v>#REF!</v>
      </c>
      <c r="AQ19" s="16">
        <f t="shared" si="2"/>
        <v>18.600000000000001</v>
      </c>
      <c r="AR19" s="17"/>
    </row>
    <row r="20" spans="1:44" ht="16" thickBot="1" x14ac:dyDescent="0.35">
      <c r="A20" s="18" t="s">
        <v>28</v>
      </c>
      <c r="B20" s="19" t="s">
        <v>54</v>
      </c>
      <c r="C20" s="20" t="s">
        <v>184</v>
      </c>
      <c r="D20" s="11">
        <v>1.2</v>
      </c>
      <c r="E20" s="12">
        <v>1.2</v>
      </c>
      <c r="F20" s="12">
        <v>1.2</v>
      </c>
      <c r="G20" s="12">
        <v>1.2</v>
      </c>
      <c r="H20" s="12">
        <v>1</v>
      </c>
      <c r="I20" s="12">
        <v>1</v>
      </c>
      <c r="J20" s="12">
        <v>2</v>
      </c>
      <c r="K20" s="12">
        <v>0.6</v>
      </c>
      <c r="L20" s="12">
        <v>5</v>
      </c>
      <c r="M20" s="12">
        <v>3</v>
      </c>
      <c r="N20" s="12">
        <v>4</v>
      </c>
      <c r="O20" s="12">
        <v>2</v>
      </c>
      <c r="P20" s="12">
        <v>3</v>
      </c>
      <c r="Q20" s="12">
        <v>8</v>
      </c>
      <c r="R20" s="12">
        <v>4.8</v>
      </c>
      <c r="S20" s="12">
        <v>8</v>
      </c>
      <c r="T20" s="12">
        <v>4.8</v>
      </c>
      <c r="U20" s="12">
        <v>4</v>
      </c>
      <c r="V20" s="12">
        <v>3</v>
      </c>
      <c r="W20" s="12">
        <v>4.8</v>
      </c>
      <c r="X20" s="12">
        <v>2</v>
      </c>
      <c r="Y20" s="12">
        <v>6</v>
      </c>
      <c r="Z20" s="12">
        <v>2</v>
      </c>
      <c r="AA20" s="12">
        <v>3</v>
      </c>
      <c r="AB20" s="12">
        <v>2</v>
      </c>
      <c r="AC20" s="12">
        <v>2.4</v>
      </c>
      <c r="AD20" s="12">
        <v>4</v>
      </c>
      <c r="AE20" s="12">
        <v>2</v>
      </c>
      <c r="AF20" s="12">
        <v>2</v>
      </c>
      <c r="AG20" s="12">
        <v>2.4</v>
      </c>
      <c r="AH20" s="12">
        <v>2</v>
      </c>
      <c r="AI20" s="13">
        <v>2.4</v>
      </c>
      <c r="AJ20" s="14">
        <v>4</v>
      </c>
      <c r="AK20" s="15">
        <v>2.4</v>
      </c>
      <c r="AL20" s="16">
        <f t="shared" si="0"/>
        <v>7.4</v>
      </c>
      <c r="AM20" s="16">
        <f t="shared" si="0"/>
        <v>8.1999999999999993</v>
      </c>
      <c r="AN20" s="16" t="e">
        <f>AJ20+AH20+F20+H20+#REF!</f>
        <v>#REF!</v>
      </c>
      <c r="AO20" s="16">
        <f t="shared" si="1"/>
        <v>9</v>
      </c>
      <c r="AP20" s="16" t="e">
        <f>AL20+AJ20+H20+#REF!+K20</f>
        <v>#REF!</v>
      </c>
      <c r="AQ20" s="16">
        <f t="shared" si="2"/>
        <v>18.600000000000001</v>
      </c>
      <c r="AR20" s="17"/>
    </row>
    <row r="21" spans="1:44" ht="16" thickBot="1" x14ac:dyDescent="0.35">
      <c r="A21" s="18" t="s">
        <v>28</v>
      </c>
      <c r="B21" s="19" t="s">
        <v>54</v>
      </c>
      <c r="C21" s="40" t="s">
        <v>185</v>
      </c>
      <c r="D21" s="11">
        <v>1</v>
      </c>
      <c r="E21" s="12">
        <v>1</v>
      </c>
      <c r="F21" s="12">
        <v>1</v>
      </c>
      <c r="G21" s="12">
        <v>1</v>
      </c>
      <c r="H21" s="12">
        <v>1</v>
      </c>
      <c r="I21" s="12">
        <v>1</v>
      </c>
      <c r="J21" s="12">
        <v>2</v>
      </c>
      <c r="K21" s="12">
        <v>1</v>
      </c>
      <c r="L21" s="12">
        <v>5</v>
      </c>
      <c r="M21" s="12">
        <v>8</v>
      </c>
      <c r="N21" s="12">
        <v>4</v>
      </c>
      <c r="O21" s="12">
        <v>2</v>
      </c>
      <c r="P21" s="12">
        <v>6</v>
      </c>
      <c r="Q21" s="12">
        <v>8</v>
      </c>
      <c r="R21" s="12">
        <v>6</v>
      </c>
      <c r="S21" s="12">
        <v>8</v>
      </c>
      <c r="T21" s="12">
        <v>4</v>
      </c>
      <c r="U21" s="12">
        <v>4</v>
      </c>
      <c r="V21" s="12">
        <v>2</v>
      </c>
      <c r="W21" s="12">
        <v>2</v>
      </c>
      <c r="X21" s="12">
        <v>2</v>
      </c>
      <c r="Y21" s="12">
        <v>6</v>
      </c>
      <c r="Z21" s="12">
        <v>2</v>
      </c>
      <c r="AA21" s="12">
        <v>4</v>
      </c>
      <c r="AB21" s="12">
        <v>2</v>
      </c>
      <c r="AC21" s="12">
        <v>2</v>
      </c>
      <c r="AD21" s="12">
        <v>4</v>
      </c>
      <c r="AE21" s="12">
        <v>2</v>
      </c>
      <c r="AF21" s="12">
        <v>2</v>
      </c>
      <c r="AG21" s="12">
        <v>2</v>
      </c>
      <c r="AH21" s="12">
        <v>2</v>
      </c>
      <c r="AI21" s="13">
        <v>2</v>
      </c>
      <c r="AJ21" s="14">
        <v>4</v>
      </c>
      <c r="AK21" s="15">
        <v>2</v>
      </c>
      <c r="AL21" s="16">
        <f t="shared" si="0"/>
        <v>7</v>
      </c>
      <c r="AM21" s="16">
        <f t="shared" si="0"/>
        <v>7</v>
      </c>
      <c r="AN21" s="16" t="e">
        <f>AJ21+AH21+F21+H21+#REF!</f>
        <v>#REF!</v>
      </c>
      <c r="AO21" s="16">
        <f t="shared" si="1"/>
        <v>8</v>
      </c>
      <c r="AP21" s="16" t="e">
        <f>AL21+AJ21+H21+#REF!+K21</f>
        <v>#REF!</v>
      </c>
      <c r="AQ21" s="16">
        <f t="shared" si="2"/>
        <v>17</v>
      </c>
      <c r="AR21" s="17"/>
    </row>
    <row r="22" spans="1:44" ht="16" thickBot="1" x14ac:dyDescent="0.35">
      <c r="A22" s="18" t="s">
        <v>28</v>
      </c>
      <c r="B22" s="19" t="s">
        <v>36</v>
      </c>
      <c r="C22" s="20" t="s">
        <v>55</v>
      </c>
      <c r="D22" s="11">
        <v>1.2</v>
      </c>
      <c r="E22" s="12">
        <v>1.2</v>
      </c>
      <c r="F22" s="12">
        <v>1.2</v>
      </c>
      <c r="G22" s="12">
        <v>1.2</v>
      </c>
      <c r="H22" s="12">
        <v>1</v>
      </c>
      <c r="I22" s="12">
        <v>1</v>
      </c>
      <c r="J22" s="12">
        <v>2</v>
      </c>
      <c r="K22" s="12">
        <v>1</v>
      </c>
      <c r="L22" s="12">
        <v>5</v>
      </c>
      <c r="M22" s="12">
        <v>3</v>
      </c>
      <c r="N22" s="12">
        <v>4</v>
      </c>
      <c r="O22" s="12">
        <v>2</v>
      </c>
      <c r="P22" s="12">
        <v>2.4</v>
      </c>
      <c r="Q22" s="12">
        <v>4</v>
      </c>
      <c r="R22" s="12">
        <v>4.8</v>
      </c>
      <c r="S22" s="12">
        <v>4</v>
      </c>
      <c r="T22" s="12">
        <v>4.8</v>
      </c>
      <c r="U22" s="12">
        <v>4</v>
      </c>
      <c r="V22" s="12">
        <v>3</v>
      </c>
      <c r="W22" s="12">
        <v>3</v>
      </c>
      <c r="X22" s="12">
        <v>2</v>
      </c>
      <c r="Y22" s="12">
        <v>8</v>
      </c>
      <c r="Z22" s="12">
        <v>4.8</v>
      </c>
      <c r="AA22" s="12">
        <v>2.4</v>
      </c>
      <c r="AB22" s="12">
        <v>2</v>
      </c>
      <c r="AC22" s="12">
        <v>2.4</v>
      </c>
      <c r="AD22" s="12">
        <v>4</v>
      </c>
      <c r="AE22" s="12">
        <v>2</v>
      </c>
      <c r="AF22" s="12">
        <v>2</v>
      </c>
      <c r="AG22" s="12">
        <v>2.4</v>
      </c>
      <c r="AH22" s="12">
        <v>2</v>
      </c>
      <c r="AI22" s="13">
        <v>2.4</v>
      </c>
      <c r="AJ22" s="14">
        <v>5.3999999999999995</v>
      </c>
      <c r="AK22" s="15">
        <v>2.4</v>
      </c>
      <c r="AL22" s="16">
        <f t="shared" si="0"/>
        <v>7.4</v>
      </c>
      <c r="AM22" s="16">
        <f t="shared" si="0"/>
        <v>8.1999999999999993</v>
      </c>
      <c r="AN22" s="16" t="e">
        <f>AJ22+AH22+F22+H22+#REF!</f>
        <v>#REF!</v>
      </c>
      <c r="AO22" s="16">
        <f t="shared" si="1"/>
        <v>9</v>
      </c>
      <c r="AP22" s="16" t="e">
        <f>AL22+AJ22+H22+#REF!+K22</f>
        <v>#REF!</v>
      </c>
      <c r="AQ22" s="16">
        <f t="shared" si="2"/>
        <v>18.600000000000001</v>
      </c>
      <c r="AR22" s="17"/>
    </row>
    <row r="23" spans="1:44" ht="16" thickBot="1" x14ac:dyDescent="0.35">
      <c r="A23" s="18" t="s">
        <v>28</v>
      </c>
      <c r="B23" s="19" t="s">
        <v>49</v>
      </c>
      <c r="C23" s="20" t="s">
        <v>56</v>
      </c>
      <c r="D23" s="11">
        <v>1.2</v>
      </c>
      <c r="E23" s="12">
        <v>1.2</v>
      </c>
      <c r="F23" s="12">
        <v>1.2</v>
      </c>
      <c r="G23" s="12">
        <v>1.2</v>
      </c>
      <c r="H23" s="12">
        <v>1</v>
      </c>
      <c r="I23" s="12">
        <v>1</v>
      </c>
      <c r="J23" s="12">
        <v>2</v>
      </c>
      <c r="K23" s="12">
        <v>1</v>
      </c>
      <c r="L23" s="12">
        <v>5</v>
      </c>
      <c r="M23" s="12">
        <v>3</v>
      </c>
      <c r="N23" s="12">
        <v>4</v>
      </c>
      <c r="O23" s="12">
        <v>2</v>
      </c>
      <c r="P23" s="12">
        <v>2.4</v>
      </c>
      <c r="Q23" s="12">
        <v>8</v>
      </c>
      <c r="R23" s="12">
        <v>4.8</v>
      </c>
      <c r="S23" s="12">
        <v>8</v>
      </c>
      <c r="T23" s="12">
        <v>4.8</v>
      </c>
      <c r="U23" s="12">
        <v>4</v>
      </c>
      <c r="V23" s="12">
        <v>3</v>
      </c>
      <c r="W23" s="12">
        <v>3</v>
      </c>
      <c r="X23" s="12">
        <v>2</v>
      </c>
      <c r="Y23" s="12">
        <v>6</v>
      </c>
      <c r="Z23" s="12">
        <v>2</v>
      </c>
      <c r="AA23" s="12">
        <v>2.4</v>
      </c>
      <c r="AB23" s="12">
        <v>2</v>
      </c>
      <c r="AC23" s="12">
        <v>2.4</v>
      </c>
      <c r="AD23" s="12">
        <v>4</v>
      </c>
      <c r="AE23" s="12">
        <v>2</v>
      </c>
      <c r="AF23" s="12">
        <v>2</v>
      </c>
      <c r="AG23" s="12">
        <v>2.4</v>
      </c>
      <c r="AH23" s="12">
        <v>2</v>
      </c>
      <c r="AI23" s="13">
        <v>2.4</v>
      </c>
      <c r="AJ23" s="14">
        <v>5.3999999999999995</v>
      </c>
      <c r="AK23" s="15">
        <v>2.4</v>
      </c>
      <c r="AL23" s="16">
        <f t="shared" si="0"/>
        <v>7.4</v>
      </c>
      <c r="AM23" s="16">
        <f t="shared" si="0"/>
        <v>8.1999999999999993</v>
      </c>
      <c r="AN23" s="16" t="e">
        <f>AJ23+AH23+F23+H23+#REF!</f>
        <v>#REF!</v>
      </c>
      <c r="AO23" s="16">
        <f t="shared" si="1"/>
        <v>9</v>
      </c>
      <c r="AP23" s="16" t="e">
        <f>AL23+AJ23+H23+#REF!+K23</f>
        <v>#REF!</v>
      </c>
      <c r="AQ23" s="16">
        <f t="shared" si="2"/>
        <v>18.600000000000001</v>
      </c>
      <c r="AR23" s="17"/>
    </row>
    <row r="24" spans="1:44" ht="16" thickBot="1" x14ac:dyDescent="0.35">
      <c r="A24" s="18" t="s">
        <v>28</v>
      </c>
      <c r="B24" s="19" t="s">
        <v>49</v>
      </c>
      <c r="C24" s="20" t="s">
        <v>57</v>
      </c>
      <c r="D24" s="11">
        <v>1.2</v>
      </c>
      <c r="E24" s="12">
        <v>1.2</v>
      </c>
      <c r="F24" s="12">
        <v>1.2</v>
      </c>
      <c r="G24" s="12">
        <v>1.2</v>
      </c>
      <c r="H24" s="12">
        <v>1</v>
      </c>
      <c r="I24" s="12">
        <v>1</v>
      </c>
      <c r="J24" s="12">
        <v>2</v>
      </c>
      <c r="K24" s="12">
        <v>1</v>
      </c>
      <c r="L24" s="12">
        <v>5</v>
      </c>
      <c r="M24" s="12">
        <v>3</v>
      </c>
      <c r="N24" s="12">
        <v>4</v>
      </c>
      <c r="O24" s="12">
        <v>4.8</v>
      </c>
      <c r="P24" s="12">
        <v>3</v>
      </c>
      <c r="Q24" s="12">
        <v>8</v>
      </c>
      <c r="R24" s="12">
        <v>4.8</v>
      </c>
      <c r="S24" s="12">
        <v>8</v>
      </c>
      <c r="T24" s="12">
        <v>4.8</v>
      </c>
      <c r="U24" s="12">
        <v>4</v>
      </c>
      <c r="V24" s="12">
        <v>3</v>
      </c>
      <c r="W24" s="12">
        <v>4.8</v>
      </c>
      <c r="X24" s="12">
        <v>2</v>
      </c>
      <c r="Y24" s="12">
        <v>1.2</v>
      </c>
      <c r="Z24" s="12">
        <v>4.8</v>
      </c>
      <c r="AA24" s="12">
        <v>2.4</v>
      </c>
      <c r="AB24" s="12">
        <v>3</v>
      </c>
      <c r="AC24" s="12">
        <v>2.4</v>
      </c>
      <c r="AD24" s="12">
        <v>4</v>
      </c>
      <c r="AE24" s="12">
        <v>2</v>
      </c>
      <c r="AF24" s="12">
        <v>2</v>
      </c>
      <c r="AG24" s="12">
        <v>2.4</v>
      </c>
      <c r="AH24" s="12">
        <v>2</v>
      </c>
      <c r="AI24" s="13">
        <v>2.4</v>
      </c>
      <c r="AJ24" s="14">
        <v>5.3999999999999995</v>
      </c>
      <c r="AK24" s="15">
        <v>2.4</v>
      </c>
      <c r="AL24" s="16">
        <f t="shared" si="0"/>
        <v>7.4</v>
      </c>
      <c r="AM24" s="16">
        <f t="shared" si="0"/>
        <v>8.1999999999999993</v>
      </c>
      <c r="AN24" s="16" t="e">
        <f>AJ24+AH24+F24+H24+#REF!</f>
        <v>#REF!</v>
      </c>
      <c r="AO24" s="16">
        <f t="shared" si="1"/>
        <v>9</v>
      </c>
      <c r="AP24" s="16" t="e">
        <f>AL24+AJ24+H24+#REF!+K24</f>
        <v>#REF!</v>
      </c>
      <c r="AQ24" s="16">
        <f t="shared" si="2"/>
        <v>18.600000000000001</v>
      </c>
      <c r="AR24" s="17"/>
    </row>
    <row r="25" spans="1:44" ht="16" thickBot="1" x14ac:dyDescent="0.35">
      <c r="A25" s="18" t="s">
        <v>28</v>
      </c>
      <c r="B25" s="19" t="s">
        <v>49</v>
      </c>
      <c r="C25" s="20" t="s">
        <v>59</v>
      </c>
      <c r="D25" s="11">
        <v>1.2</v>
      </c>
      <c r="E25" s="12">
        <v>1.2</v>
      </c>
      <c r="F25" s="12">
        <v>1.2</v>
      </c>
      <c r="G25" s="12">
        <v>1.2</v>
      </c>
      <c r="H25" s="12">
        <v>1</v>
      </c>
      <c r="I25" s="12">
        <v>1</v>
      </c>
      <c r="J25" s="12">
        <v>2</v>
      </c>
      <c r="K25" s="12">
        <v>1</v>
      </c>
      <c r="L25" s="12">
        <v>5</v>
      </c>
      <c r="M25" s="12">
        <v>3</v>
      </c>
      <c r="N25" s="12">
        <v>4</v>
      </c>
      <c r="O25" s="12">
        <v>2</v>
      </c>
      <c r="P25" s="12">
        <v>3</v>
      </c>
      <c r="Q25" s="12">
        <v>8</v>
      </c>
      <c r="R25" s="12">
        <v>4.8</v>
      </c>
      <c r="S25" s="12">
        <v>8</v>
      </c>
      <c r="T25" s="12">
        <v>4.8</v>
      </c>
      <c r="U25" s="12">
        <v>6</v>
      </c>
      <c r="V25" s="12">
        <v>3</v>
      </c>
      <c r="W25" s="12">
        <v>4.8</v>
      </c>
      <c r="X25" s="12">
        <v>2</v>
      </c>
      <c r="Y25" s="12">
        <v>6</v>
      </c>
      <c r="Z25" s="12">
        <v>4.8</v>
      </c>
      <c r="AA25" s="12">
        <v>2.4</v>
      </c>
      <c r="AB25" s="12">
        <v>2</v>
      </c>
      <c r="AC25" s="12">
        <v>2.4</v>
      </c>
      <c r="AD25" s="12">
        <v>6</v>
      </c>
      <c r="AE25" s="12">
        <v>2</v>
      </c>
      <c r="AF25" s="12">
        <v>2</v>
      </c>
      <c r="AG25" s="12">
        <v>2.4</v>
      </c>
      <c r="AH25" s="12">
        <v>2</v>
      </c>
      <c r="AI25" s="13">
        <v>2.4</v>
      </c>
      <c r="AJ25" s="14">
        <v>3</v>
      </c>
      <c r="AK25" s="15">
        <v>2.4</v>
      </c>
      <c r="AL25" s="16">
        <f t="shared" si="0"/>
        <v>7.4</v>
      </c>
      <c r="AM25" s="16">
        <f t="shared" si="0"/>
        <v>8.1999999999999993</v>
      </c>
      <c r="AN25" s="16" t="e">
        <f>AJ25+AH25+F25+H25+#REF!</f>
        <v>#REF!</v>
      </c>
      <c r="AO25" s="16">
        <f t="shared" si="1"/>
        <v>9</v>
      </c>
      <c r="AP25" s="16" t="e">
        <f>AL25+AJ25+H25+#REF!+K25</f>
        <v>#REF!</v>
      </c>
      <c r="AQ25" s="16">
        <f t="shared" si="2"/>
        <v>18.600000000000001</v>
      </c>
      <c r="AR25" s="17"/>
    </row>
    <row r="26" spans="1:44" ht="16" thickBot="1" x14ac:dyDescent="0.35">
      <c r="A26" s="18" t="s">
        <v>28</v>
      </c>
      <c r="B26" s="19" t="s">
        <v>49</v>
      </c>
      <c r="C26" s="20" t="s">
        <v>60</v>
      </c>
      <c r="D26" s="11">
        <v>1.2</v>
      </c>
      <c r="E26" s="12">
        <v>0.6</v>
      </c>
      <c r="F26" s="12">
        <v>1.2</v>
      </c>
      <c r="G26" s="12">
        <v>0.6</v>
      </c>
      <c r="H26" s="12">
        <v>1</v>
      </c>
      <c r="I26" s="12">
        <v>1</v>
      </c>
      <c r="J26" s="12">
        <v>2</v>
      </c>
      <c r="K26" s="12">
        <v>1</v>
      </c>
      <c r="L26" s="12">
        <v>3.5999999999999996</v>
      </c>
      <c r="M26" s="12">
        <v>1.7999999999999998</v>
      </c>
      <c r="N26" s="12">
        <v>4</v>
      </c>
      <c r="O26" s="12">
        <v>2.4</v>
      </c>
      <c r="P26" s="12">
        <v>3</v>
      </c>
      <c r="Q26" s="12">
        <v>8</v>
      </c>
      <c r="R26" s="12">
        <v>5.3999999999999995</v>
      </c>
      <c r="S26" s="12">
        <v>6</v>
      </c>
      <c r="T26" s="12">
        <v>3</v>
      </c>
      <c r="U26" s="12">
        <v>6</v>
      </c>
      <c r="V26" s="12">
        <v>3</v>
      </c>
      <c r="W26" s="12">
        <v>3.5999999999999996</v>
      </c>
      <c r="X26" s="12">
        <v>1.7999999999999998</v>
      </c>
      <c r="Y26" s="12">
        <v>6</v>
      </c>
      <c r="Z26" s="12">
        <v>4.5</v>
      </c>
      <c r="AA26" s="12">
        <v>5.3999999999999995</v>
      </c>
      <c r="AB26" s="12">
        <v>3</v>
      </c>
      <c r="AC26" s="12">
        <v>4.2</v>
      </c>
      <c r="AD26" s="12">
        <v>7.5</v>
      </c>
      <c r="AE26" s="12">
        <v>3</v>
      </c>
      <c r="AF26" s="12">
        <v>2</v>
      </c>
      <c r="AG26" s="12">
        <v>3</v>
      </c>
      <c r="AH26" s="12">
        <v>2</v>
      </c>
      <c r="AI26" s="13">
        <v>3</v>
      </c>
      <c r="AJ26" s="14">
        <v>5</v>
      </c>
      <c r="AK26" s="15">
        <v>3</v>
      </c>
      <c r="AL26" s="16">
        <f t="shared" si="0"/>
        <v>7.4</v>
      </c>
      <c r="AM26" s="16">
        <f t="shared" si="0"/>
        <v>8.1999999999999993</v>
      </c>
      <c r="AN26" s="16" t="e">
        <f>AJ26+AH26+F26+H26+#REF!</f>
        <v>#REF!</v>
      </c>
      <c r="AO26" s="16">
        <f t="shared" si="1"/>
        <v>9.6</v>
      </c>
      <c r="AP26" s="16" t="e">
        <f>AL26+AJ26+H26+#REF!+K26</f>
        <v>#REF!</v>
      </c>
      <c r="AQ26" s="16">
        <f t="shared" si="2"/>
        <v>17.799999999999997</v>
      </c>
      <c r="AR26" s="17"/>
    </row>
    <row r="27" spans="1:44" ht="16" thickBot="1" x14ac:dyDescent="0.35">
      <c r="A27" s="18" t="s">
        <v>28</v>
      </c>
      <c r="B27" s="19" t="s">
        <v>36</v>
      </c>
      <c r="C27" s="20" t="s">
        <v>61</v>
      </c>
      <c r="D27" s="11">
        <v>1.2</v>
      </c>
      <c r="E27" s="12">
        <v>1.2</v>
      </c>
      <c r="F27" s="12">
        <v>1.2</v>
      </c>
      <c r="G27" s="12">
        <v>1.2</v>
      </c>
      <c r="H27" s="12">
        <v>1</v>
      </c>
      <c r="I27" s="12">
        <v>1</v>
      </c>
      <c r="J27" s="12">
        <v>2</v>
      </c>
      <c r="K27" s="12">
        <v>1</v>
      </c>
      <c r="L27" s="12">
        <v>5</v>
      </c>
      <c r="M27" s="12">
        <v>3</v>
      </c>
      <c r="N27" s="12">
        <v>3</v>
      </c>
      <c r="O27" s="12">
        <v>2</v>
      </c>
      <c r="P27" s="12">
        <v>3</v>
      </c>
      <c r="Q27" s="12">
        <v>4</v>
      </c>
      <c r="R27" s="12">
        <v>4.8</v>
      </c>
      <c r="S27" s="12">
        <v>4</v>
      </c>
      <c r="T27" s="12">
        <v>4.8</v>
      </c>
      <c r="U27" s="12">
        <v>2</v>
      </c>
      <c r="V27" s="12">
        <v>3</v>
      </c>
      <c r="W27" s="12">
        <v>4.8</v>
      </c>
      <c r="X27" s="12">
        <v>2</v>
      </c>
      <c r="Y27" s="12">
        <v>4</v>
      </c>
      <c r="Z27" s="12">
        <v>4.8</v>
      </c>
      <c r="AA27" s="12">
        <v>3</v>
      </c>
      <c r="AB27" s="12">
        <v>2</v>
      </c>
      <c r="AC27" s="12">
        <v>2.4</v>
      </c>
      <c r="AD27" s="12">
        <v>3</v>
      </c>
      <c r="AE27" s="12">
        <v>3</v>
      </c>
      <c r="AF27" s="12">
        <v>2</v>
      </c>
      <c r="AG27" s="12">
        <v>2.4</v>
      </c>
      <c r="AH27" s="12">
        <v>2</v>
      </c>
      <c r="AI27" s="13">
        <v>2.4</v>
      </c>
      <c r="AJ27" s="14">
        <v>5.3999999999999995</v>
      </c>
      <c r="AK27" s="15">
        <v>2.4</v>
      </c>
      <c r="AL27" s="16">
        <f t="shared" si="0"/>
        <v>7.4</v>
      </c>
      <c r="AM27" s="16">
        <f t="shared" si="0"/>
        <v>8.1999999999999993</v>
      </c>
      <c r="AN27" s="16" t="e">
        <f>AJ27+AH27+F27+H27+#REF!</f>
        <v>#REF!</v>
      </c>
      <c r="AO27" s="16">
        <f t="shared" si="1"/>
        <v>9</v>
      </c>
      <c r="AP27" s="16" t="e">
        <f>AL27+AJ27+H27+#REF!+K27</f>
        <v>#REF!</v>
      </c>
      <c r="AQ27" s="16">
        <f t="shared" si="2"/>
        <v>18.600000000000001</v>
      </c>
      <c r="AR27" s="17"/>
    </row>
    <row r="28" spans="1:44" ht="16" thickBot="1" x14ac:dyDescent="0.35">
      <c r="A28" s="18" t="s">
        <v>28</v>
      </c>
      <c r="B28" s="19" t="s">
        <v>62</v>
      </c>
      <c r="C28" s="20" t="s">
        <v>63</v>
      </c>
      <c r="D28" s="11">
        <v>1.2</v>
      </c>
      <c r="E28" s="12">
        <v>0.6</v>
      </c>
      <c r="F28" s="12">
        <v>1.2</v>
      </c>
      <c r="G28" s="12">
        <v>0.6</v>
      </c>
      <c r="H28" s="12">
        <v>1</v>
      </c>
      <c r="I28" s="12">
        <v>1</v>
      </c>
      <c r="J28" s="12">
        <v>2</v>
      </c>
      <c r="K28" s="12">
        <v>1</v>
      </c>
      <c r="L28" s="12">
        <v>3</v>
      </c>
      <c r="M28" s="12">
        <v>2.4</v>
      </c>
      <c r="N28" s="12">
        <v>4.8</v>
      </c>
      <c r="O28" s="12">
        <v>2.4</v>
      </c>
      <c r="P28" s="12">
        <v>2.4</v>
      </c>
      <c r="Q28" s="12">
        <v>7.8</v>
      </c>
      <c r="R28" s="12">
        <v>2.4</v>
      </c>
      <c r="S28" s="12">
        <v>5.3999999999999995</v>
      </c>
      <c r="T28" s="12">
        <v>3</v>
      </c>
      <c r="U28" s="12">
        <v>5.3999999999999995</v>
      </c>
      <c r="V28" s="12">
        <v>3</v>
      </c>
      <c r="W28" s="12">
        <v>5.3999999999999995</v>
      </c>
      <c r="X28" s="12">
        <v>3</v>
      </c>
      <c r="Y28" s="12">
        <v>7.8</v>
      </c>
      <c r="Z28" s="12">
        <v>2.4</v>
      </c>
      <c r="AA28" s="12">
        <v>2.4</v>
      </c>
      <c r="AB28" s="12">
        <v>2.4</v>
      </c>
      <c r="AC28" s="12">
        <v>2.4</v>
      </c>
      <c r="AD28" s="12">
        <v>4.8</v>
      </c>
      <c r="AE28" s="12">
        <v>2.4</v>
      </c>
      <c r="AF28" s="12">
        <v>2.4</v>
      </c>
      <c r="AG28" s="12">
        <v>1.2</v>
      </c>
      <c r="AH28" s="12">
        <v>2.4</v>
      </c>
      <c r="AI28" s="13">
        <v>1.2</v>
      </c>
      <c r="AJ28" s="14">
        <v>3</v>
      </c>
      <c r="AK28" s="15">
        <v>2.4</v>
      </c>
      <c r="AL28" s="16">
        <f t="shared" si="0"/>
        <v>8.1999999999999993</v>
      </c>
      <c r="AM28" s="16">
        <f t="shared" si="0"/>
        <v>4.5999999999999996</v>
      </c>
      <c r="AN28" s="16" t="e">
        <f>AJ28+AH28+F28+H28+#REF!</f>
        <v>#REF!</v>
      </c>
      <c r="AO28" s="16">
        <f t="shared" si="1"/>
        <v>7.1999999999999993</v>
      </c>
      <c r="AP28" s="16" t="e">
        <f>AL28+AJ28+H28+#REF!+K28</f>
        <v>#REF!</v>
      </c>
      <c r="AQ28" s="16">
        <f t="shared" si="2"/>
        <v>13</v>
      </c>
      <c r="AR28" s="17"/>
    </row>
    <row r="29" spans="1:44" ht="16" thickBot="1" x14ac:dyDescent="0.35">
      <c r="A29" s="18" t="s">
        <v>28</v>
      </c>
      <c r="B29" s="19" t="s">
        <v>36</v>
      </c>
      <c r="C29" s="20" t="s">
        <v>64</v>
      </c>
      <c r="D29" s="11">
        <v>1.2</v>
      </c>
      <c r="E29" s="12">
        <v>1.2</v>
      </c>
      <c r="F29" s="12">
        <v>1.2</v>
      </c>
      <c r="G29" s="12">
        <v>1.2</v>
      </c>
      <c r="H29" s="12">
        <v>1</v>
      </c>
      <c r="I29" s="12">
        <v>1</v>
      </c>
      <c r="J29" s="12">
        <v>2</v>
      </c>
      <c r="K29" s="12">
        <v>1</v>
      </c>
      <c r="L29" s="12">
        <v>4</v>
      </c>
      <c r="M29" s="12">
        <v>3</v>
      </c>
      <c r="N29" s="12">
        <v>3</v>
      </c>
      <c r="O29" s="12">
        <v>2</v>
      </c>
      <c r="P29" s="12">
        <v>3</v>
      </c>
      <c r="Q29" s="12">
        <v>4</v>
      </c>
      <c r="R29" s="12">
        <v>4.8</v>
      </c>
      <c r="S29" s="12">
        <v>4</v>
      </c>
      <c r="T29" s="12">
        <v>4.8</v>
      </c>
      <c r="U29" s="12">
        <v>2</v>
      </c>
      <c r="V29" s="12">
        <v>3</v>
      </c>
      <c r="W29" s="12">
        <v>4.8</v>
      </c>
      <c r="X29" s="12">
        <v>2</v>
      </c>
      <c r="Y29" s="12">
        <v>4</v>
      </c>
      <c r="Z29" s="12">
        <v>4.8</v>
      </c>
      <c r="AA29" s="12">
        <v>3</v>
      </c>
      <c r="AB29" s="12">
        <v>2</v>
      </c>
      <c r="AC29" s="12">
        <v>2.4</v>
      </c>
      <c r="AD29" s="12">
        <v>3</v>
      </c>
      <c r="AE29" s="12">
        <v>3</v>
      </c>
      <c r="AF29" s="12">
        <v>2</v>
      </c>
      <c r="AG29" s="12">
        <v>2.4</v>
      </c>
      <c r="AH29" s="12">
        <v>2</v>
      </c>
      <c r="AI29" s="13">
        <v>2.4</v>
      </c>
      <c r="AJ29" s="14">
        <v>3</v>
      </c>
      <c r="AK29" s="15">
        <v>2.4</v>
      </c>
      <c r="AL29" s="16">
        <f t="shared" si="0"/>
        <v>7.4</v>
      </c>
      <c r="AM29" s="16">
        <f t="shared" si="0"/>
        <v>8.1999999999999993</v>
      </c>
      <c r="AN29" s="16" t="e">
        <f>AJ29+AH29+F29+H29+#REF!</f>
        <v>#REF!</v>
      </c>
      <c r="AO29" s="16">
        <f t="shared" si="1"/>
        <v>9</v>
      </c>
      <c r="AP29" s="16" t="e">
        <f>AL29+AJ29+H29+#REF!+K29</f>
        <v>#REF!</v>
      </c>
      <c r="AQ29" s="16">
        <f t="shared" si="2"/>
        <v>17.600000000000001</v>
      </c>
      <c r="AR29" s="17"/>
    </row>
    <row r="30" spans="1:44" ht="16" thickBot="1" x14ac:dyDescent="0.35">
      <c r="A30" s="18" t="s">
        <v>28</v>
      </c>
      <c r="B30" s="19" t="s">
        <v>65</v>
      </c>
      <c r="C30" s="20" t="s">
        <v>66</v>
      </c>
      <c r="D30" s="11">
        <v>1.2</v>
      </c>
      <c r="E30" s="12">
        <v>0.6</v>
      </c>
      <c r="F30" s="12">
        <v>1.2</v>
      </c>
      <c r="G30" s="12">
        <v>0.6</v>
      </c>
      <c r="H30" s="12">
        <v>1</v>
      </c>
      <c r="I30" s="12">
        <v>1</v>
      </c>
      <c r="J30" s="12">
        <v>2</v>
      </c>
      <c r="K30" s="12">
        <v>1</v>
      </c>
      <c r="L30" s="12">
        <v>3</v>
      </c>
      <c r="M30" s="12">
        <v>2.4</v>
      </c>
      <c r="N30" s="12">
        <v>4.8</v>
      </c>
      <c r="O30" s="12">
        <v>2.4</v>
      </c>
      <c r="P30" s="12">
        <v>2.4</v>
      </c>
      <c r="Q30" s="12">
        <v>7.8</v>
      </c>
      <c r="R30" s="12">
        <v>2.4</v>
      </c>
      <c r="S30" s="12">
        <v>5.3999999999999995</v>
      </c>
      <c r="T30" s="12">
        <v>3</v>
      </c>
      <c r="U30" s="12">
        <v>5.3999999999999995</v>
      </c>
      <c r="V30" s="12">
        <v>3</v>
      </c>
      <c r="W30" s="12">
        <v>5.3999999999999995</v>
      </c>
      <c r="X30" s="12">
        <v>3</v>
      </c>
      <c r="Y30" s="12">
        <v>7.8</v>
      </c>
      <c r="Z30" s="12">
        <v>2.4</v>
      </c>
      <c r="AA30" s="12">
        <v>2.4</v>
      </c>
      <c r="AB30" s="12">
        <v>2.4</v>
      </c>
      <c r="AC30" s="12">
        <v>2.4</v>
      </c>
      <c r="AD30" s="12">
        <v>4.8</v>
      </c>
      <c r="AE30" s="12">
        <v>2.4</v>
      </c>
      <c r="AF30" s="12">
        <v>2.4</v>
      </c>
      <c r="AG30" s="12">
        <v>1.2</v>
      </c>
      <c r="AH30" s="12">
        <v>2.4</v>
      </c>
      <c r="AI30" s="13">
        <v>1.2</v>
      </c>
      <c r="AJ30" s="14">
        <v>3</v>
      </c>
      <c r="AK30" s="15">
        <v>2.4</v>
      </c>
      <c r="AL30" s="16">
        <f t="shared" si="0"/>
        <v>8.1999999999999993</v>
      </c>
      <c r="AM30" s="16">
        <f t="shared" si="0"/>
        <v>4.5999999999999996</v>
      </c>
      <c r="AN30" s="16" t="e">
        <f>AJ30+AH30+F30+H30+#REF!</f>
        <v>#REF!</v>
      </c>
      <c r="AO30" s="16">
        <f t="shared" si="1"/>
        <v>7.1999999999999993</v>
      </c>
      <c r="AP30" s="16" t="e">
        <f>AL30+AJ30+H30+#REF!+K30</f>
        <v>#REF!</v>
      </c>
      <c r="AQ30" s="16">
        <f t="shared" si="2"/>
        <v>13</v>
      </c>
      <c r="AR30" s="17"/>
    </row>
    <row r="31" spans="1:44" ht="19.5" customHeight="1" thickBot="1" x14ac:dyDescent="0.35">
      <c r="A31" s="18" t="s">
        <v>28</v>
      </c>
      <c r="B31" s="19" t="s">
        <v>67</v>
      </c>
      <c r="C31" s="20" t="s">
        <v>68</v>
      </c>
      <c r="D31" s="11">
        <v>1.2</v>
      </c>
      <c r="E31" s="12">
        <v>0.6</v>
      </c>
      <c r="F31" s="12">
        <v>1.2</v>
      </c>
      <c r="G31" s="12">
        <v>0.6</v>
      </c>
      <c r="H31" s="12">
        <v>1</v>
      </c>
      <c r="I31" s="12">
        <v>1</v>
      </c>
      <c r="J31" s="12">
        <v>1.7999999999999998</v>
      </c>
      <c r="K31" s="12">
        <v>1.2</v>
      </c>
      <c r="L31" s="12">
        <v>1.7999999999999998</v>
      </c>
      <c r="M31" s="12">
        <v>1.2</v>
      </c>
      <c r="N31" s="12">
        <v>3</v>
      </c>
      <c r="O31" s="12">
        <v>1.7999999999999998</v>
      </c>
      <c r="P31" s="12">
        <v>3</v>
      </c>
      <c r="Q31" s="12">
        <v>3</v>
      </c>
      <c r="R31" s="12">
        <v>2.4</v>
      </c>
      <c r="S31" s="12">
        <v>4</v>
      </c>
      <c r="T31" s="12">
        <v>2.4</v>
      </c>
      <c r="U31" s="12">
        <v>4</v>
      </c>
      <c r="V31" s="12">
        <v>2.4</v>
      </c>
      <c r="W31" s="12">
        <v>2.4</v>
      </c>
      <c r="X31" s="12">
        <v>2</v>
      </c>
      <c r="Y31" s="12">
        <v>4</v>
      </c>
      <c r="Z31" s="12">
        <v>2.4</v>
      </c>
      <c r="AA31" s="12">
        <v>3</v>
      </c>
      <c r="AB31" s="12">
        <v>1.7999999999999998</v>
      </c>
      <c r="AC31" s="12">
        <v>1.2</v>
      </c>
      <c r="AD31" s="12">
        <v>3</v>
      </c>
      <c r="AE31" s="12">
        <v>1.7999999999999998</v>
      </c>
      <c r="AF31" s="12">
        <v>1.2</v>
      </c>
      <c r="AG31" s="12">
        <v>0.89999999999999991</v>
      </c>
      <c r="AH31" s="12">
        <v>2</v>
      </c>
      <c r="AI31" s="13">
        <v>1.7999999999999998</v>
      </c>
      <c r="AJ31" s="14">
        <v>3</v>
      </c>
      <c r="AK31" s="15">
        <v>1.7999999999999998</v>
      </c>
      <c r="AL31" s="16">
        <f t="shared" si="0"/>
        <v>6.6000000000000005</v>
      </c>
      <c r="AM31" s="16">
        <f t="shared" si="0"/>
        <v>4.9000000000000004</v>
      </c>
      <c r="AN31" s="16" t="e">
        <f>AJ31+AH31+F31+H31+#REF!</f>
        <v>#REF!</v>
      </c>
      <c r="AO31" s="16">
        <f t="shared" si="1"/>
        <v>6.9999999999999991</v>
      </c>
      <c r="AP31" s="16" t="e">
        <f>AL31+AJ31+H31+#REF!+K31</f>
        <v>#REF!</v>
      </c>
      <c r="AQ31" s="16">
        <f t="shared" si="2"/>
        <v>11.3</v>
      </c>
      <c r="AR31" s="17"/>
    </row>
    <row r="32" spans="1:44" ht="16" thickBot="1" x14ac:dyDescent="0.35">
      <c r="A32" s="18" t="s">
        <v>28</v>
      </c>
      <c r="B32" s="19" t="s">
        <v>69</v>
      </c>
      <c r="C32" s="20" t="s">
        <v>70</v>
      </c>
      <c r="D32" s="11">
        <v>0</v>
      </c>
      <c r="E32" s="12">
        <v>0</v>
      </c>
      <c r="F32" s="12">
        <v>0</v>
      </c>
      <c r="G32" s="12">
        <v>0</v>
      </c>
      <c r="H32" s="12">
        <v>1</v>
      </c>
      <c r="I32" s="12">
        <v>1</v>
      </c>
      <c r="J32" s="12">
        <v>1.5</v>
      </c>
      <c r="K32" s="12">
        <v>1</v>
      </c>
      <c r="L32" s="12">
        <v>1.5</v>
      </c>
      <c r="M32" s="12">
        <v>1.5</v>
      </c>
      <c r="N32" s="12">
        <v>3</v>
      </c>
      <c r="O32" s="12">
        <v>3</v>
      </c>
      <c r="P32" s="12">
        <v>1.5</v>
      </c>
      <c r="Q32" s="12">
        <v>8</v>
      </c>
      <c r="R32" s="12">
        <v>4.8</v>
      </c>
      <c r="S32" s="12">
        <v>8</v>
      </c>
      <c r="T32" s="12">
        <v>1.5</v>
      </c>
      <c r="U32" s="12">
        <v>6</v>
      </c>
      <c r="V32" s="12">
        <v>3</v>
      </c>
      <c r="W32" s="12">
        <v>1.5</v>
      </c>
      <c r="X32" s="12">
        <v>1.5</v>
      </c>
      <c r="Y32" s="12">
        <v>8</v>
      </c>
      <c r="Z32" s="12">
        <v>1.5</v>
      </c>
      <c r="AA32" s="12">
        <v>1.5</v>
      </c>
      <c r="AB32" s="12">
        <v>1.5</v>
      </c>
      <c r="AC32" s="12">
        <v>1.5</v>
      </c>
      <c r="AD32" s="12">
        <v>1.5</v>
      </c>
      <c r="AE32" s="12">
        <v>1.5</v>
      </c>
      <c r="AF32" s="12">
        <v>1.5</v>
      </c>
      <c r="AG32" s="12">
        <v>1.5</v>
      </c>
      <c r="AH32" s="12">
        <v>1.5</v>
      </c>
      <c r="AI32" s="13">
        <v>1.5</v>
      </c>
      <c r="AJ32" s="14">
        <v>1.5</v>
      </c>
      <c r="AK32" s="15">
        <v>1.5</v>
      </c>
      <c r="AL32" s="16">
        <f t="shared" si="0"/>
        <v>4</v>
      </c>
      <c r="AM32" s="16">
        <f t="shared" si="0"/>
        <v>4</v>
      </c>
      <c r="AN32" s="16" t="e">
        <f>AJ32+AH32+F32+H32+#REF!</f>
        <v>#REF!</v>
      </c>
      <c r="AO32" s="16">
        <f t="shared" si="1"/>
        <v>5.5</v>
      </c>
      <c r="AP32" s="16" t="e">
        <f>AL32+AJ32+H32+#REF!+K32</f>
        <v>#REF!</v>
      </c>
      <c r="AQ32" s="16">
        <f t="shared" si="2"/>
        <v>9.5</v>
      </c>
      <c r="AR32" s="17"/>
    </row>
    <row r="33" spans="1:44" ht="16" thickBot="1" x14ac:dyDescent="0.35">
      <c r="A33" s="18" t="s">
        <v>28</v>
      </c>
      <c r="B33" s="19" t="s">
        <v>36</v>
      </c>
      <c r="C33" s="20" t="s">
        <v>71</v>
      </c>
      <c r="D33" s="11">
        <v>1.5</v>
      </c>
      <c r="E33" s="12">
        <v>0.89999999999999991</v>
      </c>
      <c r="F33" s="12">
        <v>1.5</v>
      </c>
      <c r="G33" s="12">
        <v>0.89999999999999991</v>
      </c>
      <c r="H33" s="12">
        <v>1</v>
      </c>
      <c r="I33" s="12">
        <v>1</v>
      </c>
      <c r="J33" s="12">
        <v>0</v>
      </c>
      <c r="K33" s="12">
        <v>0</v>
      </c>
      <c r="L33" s="12">
        <v>1.7999999999999998</v>
      </c>
      <c r="M33" s="12">
        <v>1.2</v>
      </c>
      <c r="N33" s="12">
        <v>3</v>
      </c>
      <c r="O33" s="12">
        <v>1</v>
      </c>
      <c r="P33" s="12">
        <v>0</v>
      </c>
      <c r="Q33" s="12">
        <v>4</v>
      </c>
      <c r="R33" s="12">
        <v>2.4</v>
      </c>
      <c r="S33" s="12">
        <v>2</v>
      </c>
      <c r="T33" s="12">
        <v>2.4</v>
      </c>
      <c r="U33" s="12">
        <v>0</v>
      </c>
      <c r="V33" s="12">
        <v>0</v>
      </c>
      <c r="W33" s="12">
        <v>0</v>
      </c>
      <c r="X33" s="12">
        <v>0</v>
      </c>
      <c r="Y33" s="12">
        <v>2</v>
      </c>
      <c r="Z33" s="12">
        <v>2.4</v>
      </c>
      <c r="AA33" s="12">
        <v>0</v>
      </c>
      <c r="AB33" s="12">
        <v>0</v>
      </c>
      <c r="AC33" s="12">
        <v>0</v>
      </c>
      <c r="AD33" s="12">
        <v>2</v>
      </c>
      <c r="AE33" s="12">
        <v>2.4</v>
      </c>
      <c r="AF33" s="12">
        <v>2.4</v>
      </c>
      <c r="AG33" s="12">
        <v>1.7999999999999998</v>
      </c>
      <c r="AH33" s="12">
        <v>2.4</v>
      </c>
      <c r="AI33" s="13">
        <v>1.7999999999999998</v>
      </c>
      <c r="AJ33" s="14">
        <v>0</v>
      </c>
      <c r="AK33" s="15">
        <v>0</v>
      </c>
      <c r="AL33" s="16">
        <f t="shared" si="0"/>
        <v>8.8000000000000007</v>
      </c>
      <c r="AM33" s="16">
        <f t="shared" si="0"/>
        <v>6.4</v>
      </c>
      <c r="AN33" s="16" t="e">
        <f>AJ33+AH33+F33+H33+#REF!</f>
        <v>#REF!</v>
      </c>
      <c r="AO33" s="16">
        <f t="shared" si="1"/>
        <v>3.6999999999999997</v>
      </c>
      <c r="AP33" s="16" t="e">
        <f>AL33+AJ33+H33+#REF!+K33</f>
        <v>#REF!</v>
      </c>
      <c r="AQ33" s="16">
        <f t="shared" si="2"/>
        <v>9.1999999999999993</v>
      </c>
      <c r="AR33" s="17"/>
    </row>
    <row r="34" spans="1:44" ht="16" thickBot="1" x14ac:dyDescent="0.35">
      <c r="A34" s="18" t="s">
        <v>28</v>
      </c>
      <c r="B34" s="19" t="s">
        <v>36</v>
      </c>
      <c r="C34" s="20" t="s">
        <v>72</v>
      </c>
      <c r="D34" s="11">
        <v>1.2</v>
      </c>
      <c r="E34" s="12">
        <v>1.2</v>
      </c>
      <c r="F34" s="12">
        <v>1.2</v>
      </c>
      <c r="G34" s="12">
        <v>1.2</v>
      </c>
      <c r="H34" s="12">
        <v>1</v>
      </c>
      <c r="I34" s="12">
        <v>1</v>
      </c>
      <c r="J34" s="12">
        <v>2</v>
      </c>
      <c r="K34" s="12">
        <v>1</v>
      </c>
      <c r="L34" s="12">
        <v>4</v>
      </c>
      <c r="M34" s="12">
        <v>3</v>
      </c>
      <c r="N34" s="12">
        <v>5</v>
      </c>
      <c r="O34" s="12">
        <v>3</v>
      </c>
      <c r="P34" s="12">
        <v>2.4</v>
      </c>
      <c r="Q34" s="12">
        <v>4</v>
      </c>
      <c r="R34" s="12">
        <v>4.8</v>
      </c>
      <c r="S34" s="12">
        <v>4</v>
      </c>
      <c r="T34" s="12">
        <v>4.8</v>
      </c>
      <c r="U34" s="12">
        <v>4</v>
      </c>
      <c r="V34" s="12">
        <v>3</v>
      </c>
      <c r="W34" s="12">
        <v>3</v>
      </c>
      <c r="X34" s="12">
        <v>2</v>
      </c>
      <c r="Y34" s="12">
        <v>4</v>
      </c>
      <c r="Z34" s="12">
        <v>4.8</v>
      </c>
      <c r="AA34" s="12">
        <v>2.4</v>
      </c>
      <c r="AB34" s="12">
        <v>3</v>
      </c>
      <c r="AC34" s="12">
        <v>2.4</v>
      </c>
      <c r="AD34" s="12">
        <v>3</v>
      </c>
      <c r="AE34" s="12">
        <v>3</v>
      </c>
      <c r="AF34" s="12">
        <v>2</v>
      </c>
      <c r="AG34" s="12">
        <v>2.4</v>
      </c>
      <c r="AH34" s="12">
        <v>2</v>
      </c>
      <c r="AI34" s="13">
        <v>2.4</v>
      </c>
      <c r="AJ34" s="14">
        <v>5.3999999999999995</v>
      </c>
      <c r="AK34" s="15">
        <v>2.4</v>
      </c>
      <c r="AL34" s="16">
        <f t="shared" si="0"/>
        <v>7.4</v>
      </c>
      <c r="AM34" s="16">
        <f t="shared" si="0"/>
        <v>8.1999999999999993</v>
      </c>
      <c r="AN34" s="16" t="e">
        <f>AJ34+AH34+F34+H34+#REF!</f>
        <v>#REF!</v>
      </c>
      <c r="AO34" s="16">
        <f t="shared" si="1"/>
        <v>9</v>
      </c>
      <c r="AP34" s="16" t="e">
        <f>AL34+AJ34+H34+#REF!+K34</f>
        <v>#REF!</v>
      </c>
      <c r="AQ34" s="16">
        <f t="shared" si="2"/>
        <v>17.600000000000001</v>
      </c>
      <c r="AR34" s="17"/>
    </row>
    <row r="35" spans="1:44" ht="16" thickBot="1" x14ac:dyDescent="0.35">
      <c r="A35" s="18" t="s">
        <v>73</v>
      </c>
      <c r="B35" s="19" t="s">
        <v>74</v>
      </c>
      <c r="C35" s="20" t="s">
        <v>75</v>
      </c>
      <c r="D35" s="11">
        <v>1.2</v>
      </c>
      <c r="E35" s="12">
        <v>0.6</v>
      </c>
      <c r="F35" s="12">
        <v>1.2</v>
      </c>
      <c r="G35" s="12">
        <v>0.6</v>
      </c>
      <c r="H35" s="12">
        <v>1</v>
      </c>
      <c r="I35" s="12">
        <v>1</v>
      </c>
      <c r="J35" s="12">
        <v>2</v>
      </c>
      <c r="K35" s="12">
        <v>1</v>
      </c>
      <c r="L35" s="12">
        <v>3</v>
      </c>
      <c r="M35" s="12">
        <v>2.4</v>
      </c>
      <c r="N35" s="12">
        <v>4.8</v>
      </c>
      <c r="O35" s="12">
        <v>2.4</v>
      </c>
      <c r="P35" s="12">
        <v>2.4</v>
      </c>
      <c r="Q35" s="12">
        <v>7.8</v>
      </c>
      <c r="R35" s="12">
        <v>2.4</v>
      </c>
      <c r="S35" s="12">
        <v>5.3999999999999995</v>
      </c>
      <c r="T35" s="12">
        <v>3</v>
      </c>
      <c r="U35" s="12">
        <v>5.3999999999999995</v>
      </c>
      <c r="V35" s="12">
        <v>3</v>
      </c>
      <c r="W35" s="12">
        <v>5.3999999999999995</v>
      </c>
      <c r="X35" s="12">
        <v>3</v>
      </c>
      <c r="Y35" s="12">
        <v>7.8</v>
      </c>
      <c r="Z35" s="12">
        <v>2.4</v>
      </c>
      <c r="AA35" s="12">
        <v>2.4</v>
      </c>
      <c r="AB35" s="12">
        <v>2.4</v>
      </c>
      <c r="AC35" s="12">
        <v>2.4</v>
      </c>
      <c r="AD35" s="12">
        <v>4.8</v>
      </c>
      <c r="AE35" s="12">
        <v>2.4</v>
      </c>
      <c r="AF35" s="12">
        <v>2.4</v>
      </c>
      <c r="AG35" s="12">
        <v>1.2</v>
      </c>
      <c r="AH35" s="12">
        <v>2.4</v>
      </c>
      <c r="AI35" s="13">
        <v>1.2</v>
      </c>
      <c r="AJ35" s="14">
        <v>3</v>
      </c>
      <c r="AK35" s="15">
        <v>2.4</v>
      </c>
      <c r="AL35" s="16">
        <f t="shared" ref="AL35:AM66" si="3">AH35+AF35+D35+F35+H35</f>
        <v>8.1999999999999993</v>
      </c>
      <c r="AM35" s="16">
        <f t="shared" si="3"/>
        <v>4.5999999999999996</v>
      </c>
      <c r="AN35" s="16" t="e">
        <f>AJ35+AH35+F35+H35+#REF!</f>
        <v>#REF!</v>
      </c>
      <c r="AO35" s="16">
        <f t="shared" si="1"/>
        <v>7.1999999999999993</v>
      </c>
      <c r="AP35" s="16" t="e">
        <f>AL35+AJ35+H35+#REF!+K35</f>
        <v>#REF!</v>
      </c>
      <c r="AQ35" s="16">
        <f t="shared" si="2"/>
        <v>13</v>
      </c>
      <c r="AR35" s="17"/>
    </row>
    <row r="36" spans="1:44" ht="16" thickBot="1" x14ac:dyDescent="0.35">
      <c r="A36" s="18" t="s">
        <v>76</v>
      </c>
      <c r="B36" s="19" t="s">
        <v>77</v>
      </c>
      <c r="C36" s="20" t="s">
        <v>78</v>
      </c>
      <c r="D36" s="11">
        <v>1.2</v>
      </c>
      <c r="E36" s="12">
        <v>0.6</v>
      </c>
      <c r="F36" s="12">
        <v>1.2</v>
      </c>
      <c r="G36" s="12">
        <v>0.6</v>
      </c>
      <c r="H36" s="12">
        <v>1</v>
      </c>
      <c r="I36" s="12">
        <v>1</v>
      </c>
      <c r="J36" s="12">
        <v>0.6</v>
      </c>
      <c r="K36" s="12">
        <v>0.6</v>
      </c>
      <c r="L36" s="12">
        <v>1.2</v>
      </c>
      <c r="M36" s="12">
        <v>0.6</v>
      </c>
      <c r="N36" s="12">
        <v>1.7999999999999998</v>
      </c>
      <c r="O36" s="12">
        <v>1.2</v>
      </c>
      <c r="P36" s="12">
        <v>1.2</v>
      </c>
      <c r="Q36" s="12">
        <v>1.2</v>
      </c>
      <c r="R36" s="12">
        <v>1.2</v>
      </c>
      <c r="S36" s="12">
        <v>2.4</v>
      </c>
      <c r="T36" s="12">
        <v>1.2</v>
      </c>
      <c r="U36" s="12">
        <v>2.4</v>
      </c>
      <c r="V36" s="12">
        <v>1.2</v>
      </c>
      <c r="W36" s="12">
        <v>1.2</v>
      </c>
      <c r="X36" s="12">
        <v>2</v>
      </c>
      <c r="Y36" s="12">
        <v>1.2</v>
      </c>
      <c r="Z36" s="12">
        <v>1.2</v>
      </c>
      <c r="AA36" s="12">
        <v>1.2</v>
      </c>
      <c r="AB36" s="12">
        <v>0.6</v>
      </c>
      <c r="AC36" s="12">
        <v>0.6</v>
      </c>
      <c r="AD36" s="12">
        <v>1.2</v>
      </c>
      <c r="AE36" s="12">
        <v>1.2</v>
      </c>
      <c r="AF36" s="12">
        <v>1.2</v>
      </c>
      <c r="AG36" s="12">
        <v>1.2</v>
      </c>
      <c r="AH36" s="12">
        <v>1.2</v>
      </c>
      <c r="AI36" s="13">
        <v>0.6</v>
      </c>
      <c r="AJ36" s="14">
        <v>2.4</v>
      </c>
      <c r="AK36" s="15">
        <v>1.2</v>
      </c>
      <c r="AL36" s="16">
        <f t="shared" si="3"/>
        <v>5.8</v>
      </c>
      <c r="AM36" s="16">
        <f t="shared" si="3"/>
        <v>4</v>
      </c>
      <c r="AN36" s="16" t="e">
        <f>AJ36+AH36+F36+H36+#REF!</f>
        <v>#REF!</v>
      </c>
      <c r="AO36" s="16">
        <f t="shared" si="1"/>
        <v>4</v>
      </c>
      <c r="AP36" s="16" t="e">
        <f>AL36+AJ36+H36+#REF!+K36</f>
        <v>#REF!</v>
      </c>
      <c r="AQ36" s="16">
        <f t="shared" si="2"/>
        <v>8</v>
      </c>
      <c r="AR36" s="17"/>
    </row>
    <row r="37" spans="1:44" ht="16" thickBot="1" x14ac:dyDescent="0.35">
      <c r="A37" s="18" t="s">
        <v>79</v>
      </c>
      <c r="B37" s="19" t="s">
        <v>29</v>
      </c>
      <c r="C37" s="20" t="s">
        <v>80</v>
      </c>
      <c r="D37" s="11">
        <v>1.2</v>
      </c>
      <c r="E37" s="12">
        <v>0.6</v>
      </c>
      <c r="F37" s="12">
        <v>1.2</v>
      </c>
      <c r="G37" s="12">
        <v>0.6</v>
      </c>
      <c r="H37" s="12">
        <v>1</v>
      </c>
      <c r="I37" s="12">
        <v>1</v>
      </c>
      <c r="J37" s="12">
        <v>0</v>
      </c>
      <c r="K37" s="12">
        <v>0</v>
      </c>
      <c r="L37" s="12">
        <v>1.2</v>
      </c>
      <c r="M37" s="12">
        <v>0.6</v>
      </c>
      <c r="N37" s="12">
        <v>1.2</v>
      </c>
      <c r="O37" s="12">
        <v>0.89999999999999991</v>
      </c>
      <c r="P37" s="12">
        <v>0</v>
      </c>
      <c r="Q37" s="12">
        <v>1.5</v>
      </c>
      <c r="R37" s="12">
        <v>0.89999999999999991</v>
      </c>
      <c r="S37" s="12">
        <v>1.5</v>
      </c>
      <c r="T37" s="12">
        <v>0.89999999999999991</v>
      </c>
      <c r="U37" s="12">
        <v>1.2</v>
      </c>
      <c r="V37" s="12">
        <v>0.89999999999999991</v>
      </c>
      <c r="W37" s="12">
        <v>0</v>
      </c>
      <c r="X37" s="12">
        <v>0</v>
      </c>
      <c r="Y37" s="12">
        <v>1.5</v>
      </c>
      <c r="Z37" s="12">
        <v>0.89999999999999991</v>
      </c>
      <c r="AA37" s="12">
        <v>0</v>
      </c>
      <c r="AB37" s="12">
        <v>0</v>
      </c>
      <c r="AC37" s="12">
        <v>0</v>
      </c>
      <c r="AD37" s="12">
        <v>1.5</v>
      </c>
      <c r="AE37" s="12">
        <v>0.89999999999999991</v>
      </c>
      <c r="AF37" s="12">
        <v>1.2</v>
      </c>
      <c r="AG37" s="12">
        <v>0.89999999999999991</v>
      </c>
      <c r="AH37" s="12">
        <v>1.2</v>
      </c>
      <c r="AI37" s="13">
        <v>0.89999999999999991</v>
      </c>
      <c r="AJ37" s="14">
        <v>0</v>
      </c>
      <c r="AK37" s="15">
        <v>0</v>
      </c>
      <c r="AL37" s="16">
        <f t="shared" si="3"/>
        <v>5.8</v>
      </c>
      <c r="AM37" s="16">
        <f t="shared" si="3"/>
        <v>4</v>
      </c>
      <c r="AN37" s="16" t="e">
        <f>AJ37+AH37+F37+H37+#REF!</f>
        <v>#REF!</v>
      </c>
      <c r="AO37" s="16">
        <f t="shared" si="1"/>
        <v>2.5</v>
      </c>
      <c r="AP37" s="16" t="e">
        <f>AL37+AJ37+H37+#REF!+K37</f>
        <v>#REF!</v>
      </c>
      <c r="AQ37" s="16">
        <f t="shared" si="2"/>
        <v>6.2</v>
      </c>
      <c r="AR37" s="17"/>
    </row>
    <row r="38" spans="1:44" ht="16" thickBot="1" x14ac:dyDescent="0.35">
      <c r="A38" s="18" t="s">
        <v>79</v>
      </c>
      <c r="B38" s="19" t="s">
        <v>77</v>
      </c>
      <c r="C38" s="20" t="s">
        <v>81</v>
      </c>
      <c r="D38" s="11">
        <v>1.2</v>
      </c>
      <c r="E38" s="12">
        <v>0.89999999999999991</v>
      </c>
      <c r="F38" s="12">
        <v>1.2</v>
      </c>
      <c r="G38" s="12">
        <v>0.89999999999999991</v>
      </c>
      <c r="H38" s="12">
        <v>1</v>
      </c>
      <c r="I38" s="12">
        <v>1</v>
      </c>
      <c r="J38" s="12">
        <v>1.2</v>
      </c>
      <c r="K38" s="12">
        <v>0.89999999999999991</v>
      </c>
      <c r="L38" s="12">
        <v>1.2</v>
      </c>
      <c r="M38" s="12">
        <v>0.89999999999999991</v>
      </c>
      <c r="N38" s="12">
        <v>3</v>
      </c>
      <c r="O38" s="12">
        <v>2.4</v>
      </c>
      <c r="P38" s="12">
        <v>1.7999999999999998</v>
      </c>
      <c r="Q38" s="12">
        <v>4.8</v>
      </c>
      <c r="R38" s="12">
        <v>2.4</v>
      </c>
      <c r="S38" s="12">
        <v>5.3999999999999995</v>
      </c>
      <c r="T38" s="12">
        <v>2.4</v>
      </c>
      <c r="U38" s="12">
        <v>5.3999999999999995</v>
      </c>
      <c r="V38" s="12">
        <v>2.4</v>
      </c>
      <c r="W38" s="12">
        <v>1.7999999999999998</v>
      </c>
      <c r="X38" s="12">
        <v>2</v>
      </c>
      <c r="Y38" s="12">
        <v>3</v>
      </c>
      <c r="Z38" s="12">
        <v>2.4</v>
      </c>
      <c r="AA38" s="12">
        <v>1.7999999999999998</v>
      </c>
      <c r="AB38" s="12">
        <v>3</v>
      </c>
      <c r="AC38" s="12">
        <v>2.4</v>
      </c>
      <c r="AD38" s="12">
        <v>3</v>
      </c>
      <c r="AE38" s="12">
        <v>2.4</v>
      </c>
      <c r="AF38" s="12">
        <v>1.2</v>
      </c>
      <c r="AG38" s="12">
        <v>0.89999999999999991</v>
      </c>
      <c r="AH38" s="12">
        <v>1.2</v>
      </c>
      <c r="AI38" s="13">
        <v>0.89999999999999991</v>
      </c>
      <c r="AJ38" s="14">
        <v>3</v>
      </c>
      <c r="AK38" s="15">
        <v>1.7999999999999998</v>
      </c>
      <c r="AL38" s="16">
        <f t="shared" si="3"/>
        <v>5.8</v>
      </c>
      <c r="AM38" s="16">
        <f t="shared" si="3"/>
        <v>4.5999999999999996</v>
      </c>
      <c r="AN38" s="16" t="e">
        <f>AJ38+AH38+F38+H38+#REF!</f>
        <v>#REF!</v>
      </c>
      <c r="AO38" s="16">
        <f t="shared" si="1"/>
        <v>5.8</v>
      </c>
      <c r="AP38" s="16" t="e">
        <f>AL38+AJ38+H38+#REF!+K38</f>
        <v>#REF!</v>
      </c>
      <c r="AQ38" s="16">
        <f t="shared" si="2"/>
        <v>9.7999999999999989</v>
      </c>
      <c r="AR38" s="17"/>
    </row>
    <row r="39" spans="1:44" ht="16" thickBot="1" x14ac:dyDescent="0.35">
      <c r="A39" s="18" t="s">
        <v>79</v>
      </c>
      <c r="B39" s="19" t="s">
        <v>49</v>
      </c>
      <c r="C39" s="20" t="s">
        <v>82</v>
      </c>
      <c r="D39" s="11">
        <v>1.2</v>
      </c>
      <c r="E39" s="12">
        <v>0.89999999999999991</v>
      </c>
      <c r="F39" s="12">
        <v>1.2</v>
      </c>
      <c r="G39" s="12">
        <v>0.89999999999999991</v>
      </c>
      <c r="H39" s="12">
        <v>1</v>
      </c>
      <c r="I39" s="12">
        <v>1</v>
      </c>
      <c r="J39" s="12">
        <v>1.7999999999999998</v>
      </c>
      <c r="K39" s="12">
        <v>0.6</v>
      </c>
      <c r="L39" s="12">
        <v>1.2</v>
      </c>
      <c r="M39" s="12">
        <v>0.89999999999999991</v>
      </c>
      <c r="N39" s="12">
        <v>3</v>
      </c>
      <c r="O39" s="12">
        <v>1.7999999999999998</v>
      </c>
      <c r="P39" s="12">
        <v>1.2</v>
      </c>
      <c r="Q39" s="12">
        <v>2.4</v>
      </c>
      <c r="R39" s="12">
        <v>1.7999999999999998</v>
      </c>
      <c r="S39" s="12">
        <v>2.4</v>
      </c>
      <c r="T39" s="12">
        <v>1.7999999999999998</v>
      </c>
      <c r="U39" s="12">
        <v>2.4</v>
      </c>
      <c r="V39" s="12">
        <v>1.7999999999999998</v>
      </c>
      <c r="W39" s="12">
        <v>1.7999999999999998</v>
      </c>
      <c r="X39" s="12">
        <v>2</v>
      </c>
      <c r="Y39" s="12">
        <v>2.4</v>
      </c>
      <c r="Z39" s="12">
        <v>1.7999999999999998</v>
      </c>
      <c r="AA39" s="12">
        <v>1.2</v>
      </c>
      <c r="AB39" s="12">
        <v>1.7999999999999998</v>
      </c>
      <c r="AC39" s="12">
        <v>1.2</v>
      </c>
      <c r="AD39" s="12">
        <v>2.4</v>
      </c>
      <c r="AE39" s="12">
        <v>1.7999999999999998</v>
      </c>
      <c r="AF39" s="12">
        <v>1.2</v>
      </c>
      <c r="AG39" s="12">
        <v>0.6</v>
      </c>
      <c r="AH39" s="12">
        <v>2.4</v>
      </c>
      <c r="AI39" s="13">
        <v>1.7999999999999998</v>
      </c>
      <c r="AJ39" s="14">
        <v>3</v>
      </c>
      <c r="AK39" s="15">
        <v>1.7999999999999998</v>
      </c>
      <c r="AL39" s="16">
        <f t="shared" si="3"/>
        <v>7</v>
      </c>
      <c r="AM39" s="16">
        <f t="shared" si="3"/>
        <v>5.1999999999999993</v>
      </c>
      <c r="AN39" s="16" t="e">
        <f>AJ39+AH39+F39+H39+#REF!</f>
        <v>#REF!</v>
      </c>
      <c r="AO39" s="16">
        <f t="shared" si="1"/>
        <v>7.3</v>
      </c>
      <c r="AP39" s="16" t="e">
        <f>AL39+AJ39+H39+#REF!+K39</f>
        <v>#REF!</v>
      </c>
      <c r="AQ39" s="16">
        <f t="shared" si="2"/>
        <v>10.999999999999998</v>
      </c>
      <c r="AR39" s="17"/>
    </row>
    <row r="40" spans="1:44" ht="16" thickBot="1" x14ac:dyDescent="0.35">
      <c r="A40" s="18" t="s">
        <v>83</v>
      </c>
      <c r="B40" s="19" t="s">
        <v>84</v>
      </c>
      <c r="C40" s="20" t="s">
        <v>85</v>
      </c>
      <c r="D40" s="11">
        <v>1.2</v>
      </c>
      <c r="E40" s="12">
        <v>0.6</v>
      </c>
      <c r="F40" s="12">
        <v>1.2</v>
      </c>
      <c r="G40" s="12">
        <v>0.6</v>
      </c>
      <c r="H40" s="12">
        <v>1</v>
      </c>
      <c r="I40" s="12">
        <v>1</v>
      </c>
      <c r="J40" s="12">
        <v>1.2</v>
      </c>
      <c r="K40" s="12">
        <v>0.6</v>
      </c>
      <c r="L40" s="12">
        <v>2.4</v>
      </c>
      <c r="M40" s="12">
        <v>1.2</v>
      </c>
      <c r="N40" s="12">
        <v>3.5999999999999996</v>
      </c>
      <c r="O40" s="12">
        <v>1.7999999999999998</v>
      </c>
      <c r="P40" s="12">
        <v>2.4</v>
      </c>
      <c r="Q40" s="12">
        <v>5.3999999999999995</v>
      </c>
      <c r="R40" s="12">
        <v>2.4</v>
      </c>
      <c r="S40" s="12">
        <v>4.8</v>
      </c>
      <c r="T40" s="12">
        <v>2.4</v>
      </c>
      <c r="U40" s="12">
        <v>4.8</v>
      </c>
      <c r="V40" s="12">
        <v>2.4</v>
      </c>
      <c r="W40" s="12">
        <v>2.4</v>
      </c>
      <c r="X40" s="12">
        <v>1.7999999999999998</v>
      </c>
      <c r="Y40" s="12">
        <v>3.5999999999999996</v>
      </c>
      <c r="Z40" s="12">
        <v>2.4</v>
      </c>
      <c r="AA40" s="12">
        <v>1.7999999999999998</v>
      </c>
      <c r="AB40" s="12">
        <v>2.4</v>
      </c>
      <c r="AC40" s="12">
        <v>1.7999999999999998</v>
      </c>
      <c r="AD40" s="12">
        <v>2.4</v>
      </c>
      <c r="AE40" s="12">
        <v>1.2</v>
      </c>
      <c r="AF40" s="12">
        <v>2.4</v>
      </c>
      <c r="AG40" s="12">
        <v>1.2</v>
      </c>
      <c r="AH40" s="12">
        <v>2.4</v>
      </c>
      <c r="AI40" s="13">
        <v>1.2</v>
      </c>
      <c r="AJ40" s="14">
        <v>2.4</v>
      </c>
      <c r="AK40" s="15">
        <v>1.2</v>
      </c>
      <c r="AL40" s="16">
        <f t="shared" si="3"/>
        <v>8.1999999999999993</v>
      </c>
      <c r="AM40" s="16">
        <f t="shared" si="3"/>
        <v>4.5999999999999996</v>
      </c>
      <c r="AN40" s="16" t="e">
        <f>AJ40+AH40+F40+H40+#REF!</f>
        <v>#REF!</v>
      </c>
      <c r="AO40" s="16">
        <f t="shared" si="1"/>
        <v>5.2</v>
      </c>
      <c r="AP40" s="16" t="e">
        <f>AL40+AJ40+H40+#REF!+K40</f>
        <v>#REF!</v>
      </c>
      <c r="AQ40" s="16">
        <f t="shared" si="2"/>
        <v>10.4</v>
      </c>
      <c r="AR40" s="17"/>
    </row>
    <row r="41" spans="1:44" ht="16" thickBot="1" x14ac:dyDescent="0.35">
      <c r="A41" s="18" t="s">
        <v>86</v>
      </c>
      <c r="B41" s="19" t="s">
        <v>87</v>
      </c>
      <c r="C41" s="20" t="s">
        <v>88</v>
      </c>
      <c r="D41" s="11">
        <v>1.2</v>
      </c>
      <c r="E41" s="12">
        <v>0.89999999999999991</v>
      </c>
      <c r="F41" s="12">
        <v>1.2</v>
      </c>
      <c r="G41" s="12">
        <v>0.89999999999999991</v>
      </c>
      <c r="H41" s="12">
        <v>1</v>
      </c>
      <c r="I41" s="12">
        <v>1</v>
      </c>
      <c r="J41" s="12">
        <v>1.2</v>
      </c>
      <c r="K41" s="12">
        <v>0.89999999999999991</v>
      </c>
      <c r="L41" s="12">
        <v>1.2</v>
      </c>
      <c r="M41" s="12">
        <v>0.89999999999999991</v>
      </c>
      <c r="N41" s="12">
        <v>3</v>
      </c>
      <c r="O41" s="12">
        <v>2.4</v>
      </c>
      <c r="P41" s="12">
        <v>1.7999999999999998</v>
      </c>
      <c r="Q41" s="12">
        <v>4.8</v>
      </c>
      <c r="R41" s="12">
        <v>2.4</v>
      </c>
      <c r="S41" s="12">
        <v>5.3999999999999995</v>
      </c>
      <c r="T41" s="12">
        <v>2.4</v>
      </c>
      <c r="U41" s="12">
        <v>5.3999999999999995</v>
      </c>
      <c r="V41" s="12">
        <v>2.4</v>
      </c>
      <c r="W41" s="12">
        <v>1.7999999999999998</v>
      </c>
      <c r="X41" s="12">
        <v>2</v>
      </c>
      <c r="Y41" s="12">
        <v>3</v>
      </c>
      <c r="Z41" s="12">
        <v>2.4</v>
      </c>
      <c r="AA41" s="12">
        <v>1.7999999999999998</v>
      </c>
      <c r="AB41" s="12">
        <v>3</v>
      </c>
      <c r="AC41" s="12">
        <v>2.4</v>
      </c>
      <c r="AD41" s="12">
        <v>3</v>
      </c>
      <c r="AE41" s="12">
        <v>2.4</v>
      </c>
      <c r="AF41" s="12">
        <v>1.2</v>
      </c>
      <c r="AG41" s="12">
        <v>0.89999999999999991</v>
      </c>
      <c r="AH41" s="12">
        <v>1.2</v>
      </c>
      <c r="AI41" s="13">
        <v>0.89999999999999991</v>
      </c>
      <c r="AJ41" s="14">
        <v>3</v>
      </c>
      <c r="AK41" s="15">
        <v>1.7999999999999998</v>
      </c>
      <c r="AL41" s="16">
        <f t="shared" si="3"/>
        <v>5.8</v>
      </c>
      <c r="AM41" s="16">
        <f t="shared" si="3"/>
        <v>4.5999999999999996</v>
      </c>
      <c r="AN41" s="16" t="e">
        <f>AJ41+AH41+F41+H41+#REF!</f>
        <v>#REF!</v>
      </c>
      <c r="AO41" s="16">
        <f t="shared" si="1"/>
        <v>5.8</v>
      </c>
      <c r="AP41" s="16" t="e">
        <f>AL41+AJ41+H41+#REF!+K41</f>
        <v>#REF!</v>
      </c>
      <c r="AQ41" s="16">
        <f t="shared" si="2"/>
        <v>9.7999999999999989</v>
      </c>
      <c r="AR41" s="17"/>
    </row>
    <row r="42" spans="1:44" ht="16" thickBot="1" x14ac:dyDescent="0.35">
      <c r="A42" s="18" t="s">
        <v>89</v>
      </c>
      <c r="B42" s="19" t="s">
        <v>49</v>
      </c>
      <c r="C42" s="20" t="s">
        <v>90</v>
      </c>
      <c r="D42" s="11">
        <v>1.2</v>
      </c>
      <c r="E42" s="12">
        <v>0.6</v>
      </c>
      <c r="F42" s="12">
        <v>1.2</v>
      </c>
      <c r="G42" s="12">
        <v>0.6</v>
      </c>
      <c r="H42" s="12">
        <v>1</v>
      </c>
      <c r="I42" s="12">
        <v>1</v>
      </c>
      <c r="J42" s="12">
        <v>0</v>
      </c>
      <c r="K42" s="12">
        <v>0</v>
      </c>
      <c r="L42" s="12">
        <v>1.2</v>
      </c>
      <c r="M42" s="12">
        <v>0.6</v>
      </c>
      <c r="N42" s="12">
        <v>1.2</v>
      </c>
      <c r="O42" s="12">
        <v>0.89999999999999991</v>
      </c>
      <c r="P42" s="12">
        <v>0</v>
      </c>
      <c r="Q42" s="12">
        <v>1.5</v>
      </c>
      <c r="R42" s="12">
        <v>0.89999999999999991</v>
      </c>
      <c r="S42" s="12">
        <v>1.5</v>
      </c>
      <c r="T42" s="12">
        <v>0.89999999999999991</v>
      </c>
      <c r="U42" s="12">
        <v>1.2</v>
      </c>
      <c r="V42" s="12">
        <v>0.89999999999999991</v>
      </c>
      <c r="W42" s="12">
        <v>0</v>
      </c>
      <c r="X42" s="12">
        <v>0</v>
      </c>
      <c r="Y42" s="12">
        <v>1.5</v>
      </c>
      <c r="Z42" s="12">
        <v>0.89999999999999991</v>
      </c>
      <c r="AA42" s="12">
        <v>0</v>
      </c>
      <c r="AB42" s="12">
        <v>0</v>
      </c>
      <c r="AC42" s="12">
        <v>0</v>
      </c>
      <c r="AD42" s="12">
        <v>1.5</v>
      </c>
      <c r="AE42" s="12">
        <v>0.89999999999999991</v>
      </c>
      <c r="AF42" s="12">
        <v>1.2</v>
      </c>
      <c r="AG42" s="12">
        <v>0.89999999999999991</v>
      </c>
      <c r="AH42" s="12">
        <v>1.2</v>
      </c>
      <c r="AI42" s="13">
        <v>0.89999999999999991</v>
      </c>
      <c r="AJ42" s="14">
        <v>0</v>
      </c>
      <c r="AK42" s="15">
        <v>0</v>
      </c>
      <c r="AL42" s="16">
        <f t="shared" si="3"/>
        <v>5.8</v>
      </c>
      <c r="AM42" s="16">
        <f t="shared" si="3"/>
        <v>4</v>
      </c>
      <c r="AN42" s="16" t="e">
        <f>AJ42+AH42+F42+H42+#REF!</f>
        <v>#REF!</v>
      </c>
      <c r="AO42" s="16">
        <f t="shared" si="1"/>
        <v>2.5</v>
      </c>
      <c r="AP42" s="16" t="e">
        <f>AL42+AJ42+H42+#REF!+K42</f>
        <v>#REF!</v>
      </c>
      <c r="AQ42" s="16">
        <f t="shared" si="2"/>
        <v>6.2</v>
      </c>
      <c r="AR42" s="17"/>
    </row>
    <row r="43" spans="1:44" ht="16" thickBot="1" x14ac:dyDescent="0.35">
      <c r="A43" s="18" t="s">
        <v>89</v>
      </c>
      <c r="B43" s="19" t="s">
        <v>40</v>
      </c>
      <c r="C43" s="20" t="s">
        <v>91</v>
      </c>
      <c r="D43" s="11">
        <v>1.2</v>
      </c>
      <c r="E43" s="12">
        <v>0.6</v>
      </c>
      <c r="F43" s="12">
        <v>1.2</v>
      </c>
      <c r="G43" s="12">
        <v>0.6</v>
      </c>
      <c r="H43" s="12">
        <v>1</v>
      </c>
      <c r="I43" s="12">
        <v>1</v>
      </c>
      <c r="J43" s="12">
        <v>0.6</v>
      </c>
      <c r="K43" s="12">
        <v>0.6</v>
      </c>
      <c r="L43" s="12">
        <v>1.2</v>
      </c>
      <c r="M43" s="12">
        <v>0.6</v>
      </c>
      <c r="N43" s="12">
        <v>2.6999999999999997</v>
      </c>
      <c r="O43" s="12">
        <v>1.7999999999999998</v>
      </c>
      <c r="P43" s="12">
        <v>1.2</v>
      </c>
      <c r="Q43" s="12">
        <v>1.2</v>
      </c>
      <c r="R43" s="12">
        <v>1.2</v>
      </c>
      <c r="S43" s="12">
        <v>2.4</v>
      </c>
      <c r="T43" s="12">
        <v>1.2</v>
      </c>
      <c r="U43" s="12">
        <v>2.4</v>
      </c>
      <c r="V43" s="12">
        <v>1.2</v>
      </c>
      <c r="W43" s="12">
        <v>1.7999999999999998</v>
      </c>
      <c r="X43" s="12">
        <v>2</v>
      </c>
      <c r="Y43" s="12">
        <v>1.2</v>
      </c>
      <c r="Z43" s="12">
        <v>1.2</v>
      </c>
      <c r="AA43" s="12">
        <v>1.2</v>
      </c>
      <c r="AB43" s="12">
        <v>0.6</v>
      </c>
      <c r="AC43" s="12">
        <v>0.6</v>
      </c>
      <c r="AD43" s="12">
        <v>1.2</v>
      </c>
      <c r="AE43" s="12">
        <v>1.2</v>
      </c>
      <c r="AF43" s="12">
        <v>1.2</v>
      </c>
      <c r="AG43" s="12">
        <v>1.2</v>
      </c>
      <c r="AH43" s="12">
        <v>1.2</v>
      </c>
      <c r="AI43" s="13">
        <v>0.6</v>
      </c>
      <c r="AJ43" s="14">
        <v>3</v>
      </c>
      <c r="AK43" s="15">
        <v>1.2</v>
      </c>
      <c r="AL43" s="16">
        <f t="shared" si="3"/>
        <v>5.8</v>
      </c>
      <c r="AM43" s="16">
        <f t="shared" si="3"/>
        <v>4</v>
      </c>
      <c r="AN43" s="16" t="e">
        <f>AJ43+AH43+F43+H43+#REF!</f>
        <v>#REF!</v>
      </c>
      <c r="AO43" s="16">
        <f t="shared" si="1"/>
        <v>4</v>
      </c>
      <c r="AP43" s="16" t="e">
        <f>AL43+AJ43+H43+#REF!+K43</f>
        <v>#REF!</v>
      </c>
      <c r="AQ43" s="16">
        <f t="shared" si="2"/>
        <v>8</v>
      </c>
      <c r="AR43" s="17"/>
    </row>
    <row r="44" spans="1:44" ht="16" thickBot="1" x14ac:dyDescent="0.35">
      <c r="A44" s="18" t="s">
        <v>89</v>
      </c>
      <c r="B44" s="19" t="s">
        <v>29</v>
      </c>
      <c r="C44" s="20" t="s">
        <v>92</v>
      </c>
      <c r="D44" s="11">
        <v>1.2</v>
      </c>
      <c r="E44" s="12">
        <v>0.6</v>
      </c>
      <c r="F44" s="12">
        <v>1.2</v>
      </c>
      <c r="G44" s="12">
        <v>0.6</v>
      </c>
      <c r="H44" s="12">
        <v>1</v>
      </c>
      <c r="I44" s="12">
        <v>1</v>
      </c>
      <c r="J44" s="12">
        <v>0.6</v>
      </c>
      <c r="K44" s="12">
        <v>0.6</v>
      </c>
      <c r="L44" s="12">
        <v>1.2</v>
      </c>
      <c r="M44" s="12">
        <v>0.6</v>
      </c>
      <c r="N44" s="12">
        <v>2.6999999999999997</v>
      </c>
      <c r="O44" s="12">
        <v>1.7999999999999998</v>
      </c>
      <c r="P44" s="12">
        <v>1.2</v>
      </c>
      <c r="Q44" s="12">
        <v>1.2</v>
      </c>
      <c r="R44" s="12">
        <v>1.2</v>
      </c>
      <c r="S44" s="12">
        <v>2.4</v>
      </c>
      <c r="T44" s="12">
        <v>1.2</v>
      </c>
      <c r="U44" s="12">
        <v>2.4</v>
      </c>
      <c r="V44" s="12">
        <v>1.2</v>
      </c>
      <c r="W44" s="12">
        <v>1.7999999999999998</v>
      </c>
      <c r="X44" s="12">
        <v>2</v>
      </c>
      <c r="Y44" s="12">
        <v>1.2</v>
      </c>
      <c r="Z44" s="12">
        <v>1.2</v>
      </c>
      <c r="AA44" s="12">
        <v>1.2</v>
      </c>
      <c r="AB44" s="12">
        <v>0.6</v>
      </c>
      <c r="AC44" s="12">
        <v>0.6</v>
      </c>
      <c r="AD44" s="12">
        <v>1.2</v>
      </c>
      <c r="AE44" s="12">
        <v>1.2</v>
      </c>
      <c r="AF44" s="12">
        <v>1.2</v>
      </c>
      <c r="AG44" s="12">
        <v>1.2</v>
      </c>
      <c r="AH44" s="12">
        <v>1.2</v>
      </c>
      <c r="AI44" s="13">
        <v>0.6</v>
      </c>
      <c r="AJ44" s="14">
        <v>3</v>
      </c>
      <c r="AK44" s="15">
        <v>1.2</v>
      </c>
      <c r="AL44" s="16">
        <f t="shared" si="3"/>
        <v>5.8</v>
      </c>
      <c r="AM44" s="16">
        <f t="shared" si="3"/>
        <v>4</v>
      </c>
      <c r="AN44" s="16" t="e">
        <f>AJ44+AH44+F44+H44+#REF!</f>
        <v>#REF!</v>
      </c>
      <c r="AO44" s="16">
        <f t="shared" si="1"/>
        <v>4</v>
      </c>
      <c r="AP44" s="16" t="e">
        <f>AL44+AJ44+H44+#REF!+K44</f>
        <v>#REF!</v>
      </c>
      <c r="AQ44" s="16">
        <f t="shared" si="2"/>
        <v>8</v>
      </c>
      <c r="AR44" s="17"/>
    </row>
    <row r="45" spans="1:44" ht="16" thickBot="1" x14ac:dyDescent="0.35">
      <c r="A45" s="18" t="s">
        <v>89</v>
      </c>
      <c r="B45" s="19" t="s">
        <v>29</v>
      </c>
      <c r="C45" s="20" t="s">
        <v>93</v>
      </c>
      <c r="D45" s="11">
        <v>1.2</v>
      </c>
      <c r="E45" s="12">
        <v>0.6</v>
      </c>
      <c r="F45" s="12">
        <v>1.2</v>
      </c>
      <c r="G45" s="12">
        <v>0.6</v>
      </c>
      <c r="H45" s="12">
        <v>1</v>
      </c>
      <c r="I45" s="12">
        <v>1</v>
      </c>
      <c r="J45" s="12">
        <v>0.6</v>
      </c>
      <c r="K45" s="12">
        <v>0.6</v>
      </c>
      <c r="L45" s="12">
        <v>1.2</v>
      </c>
      <c r="M45" s="12">
        <v>0.6</v>
      </c>
      <c r="N45" s="12">
        <v>2.6999999999999997</v>
      </c>
      <c r="O45" s="12">
        <v>1.7999999999999998</v>
      </c>
      <c r="P45" s="12">
        <v>1.2</v>
      </c>
      <c r="Q45" s="12">
        <v>1.2</v>
      </c>
      <c r="R45" s="12">
        <v>1.2</v>
      </c>
      <c r="S45" s="12">
        <v>2.4</v>
      </c>
      <c r="T45" s="12">
        <v>1.2</v>
      </c>
      <c r="U45" s="12">
        <v>2.4</v>
      </c>
      <c r="V45" s="12">
        <v>1.2</v>
      </c>
      <c r="W45" s="12">
        <v>1.7999999999999998</v>
      </c>
      <c r="X45" s="12">
        <v>2</v>
      </c>
      <c r="Y45" s="12">
        <v>1.2</v>
      </c>
      <c r="Z45" s="12">
        <v>1.2</v>
      </c>
      <c r="AA45" s="12">
        <v>1.2</v>
      </c>
      <c r="AB45" s="12">
        <v>0.6</v>
      </c>
      <c r="AC45" s="12">
        <v>0.6</v>
      </c>
      <c r="AD45" s="12">
        <v>1.2</v>
      </c>
      <c r="AE45" s="12">
        <v>1.2</v>
      </c>
      <c r="AF45" s="12">
        <v>1.2</v>
      </c>
      <c r="AG45" s="12">
        <v>1.2</v>
      </c>
      <c r="AH45" s="12">
        <v>1.2</v>
      </c>
      <c r="AI45" s="13">
        <v>0.6</v>
      </c>
      <c r="AJ45" s="14">
        <v>3</v>
      </c>
      <c r="AK45" s="15">
        <v>1.2</v>
      </c>
      <c r="AL45" s="16">
        <f t="shared" si="3"/>
        <v>5.8</v>
      </c>
      <c r="AM45" s="16">
        <f t="shared" si="3"/>
        <v>4</v>
      </c>
      <c r="AN45" s="16" t="e">
        <f>AJ45+AH45+F45+H45+#REF!</f>
        <v>#REF!</v>
      </c>
      <c r="AO45" s="16">
        <f t="shared" si="1"/>
        <v>4</v>
      </c>
      <c r="AP45" s="16" t="e">
        <f>AL45+AJ45+H45+#REF!+K45</f>
        <v>#REF!</v>
      </c>
      <c r="AQ45" s="16">
        <f t="shared" si="2"/>
        <v>8</v>
      </c>
      <c r="AR45" s="17"/>
    </row>
    <row r="46" spans="1:44" ht="16" thickBot="1" x14ac:dyDescent="0.35">
      <c r="A46" s="18" t="s">
        <v>89</v>
      </c>
      <c r="B46" s="19" t="s">
        <v>36</v>
      </c>
      <c r="C46" s="20" t="s">
        <v>94</v>
      </c>
      <c r="D46" s="11">
        <v>1.2</v>
      </c>
      <c r="E46" s="12">
        <v>0.6</v>
      </c>
      <c r="F46" s="12">
        <v>1.2</v>
      </c>
      <c r="G46" s="12">
        <v>0.6</v>
      </c>
      <c r="H46" s="12">
        <v>1</v>
      </c>
      <c r="I46" s="12">
        <v>1</v>
      </c>
      <c r="J46" s="12">
        <v>0</v>
      </c>
      <c r="K46" s="12">
        <v>0</v>
      </c>
      <c r="L46" s="12">
        <v>1.2</v>
      </c>
      <c r="M46" s="12">
        <v>0.6</v>
      </c>
      <c r="N46" s="12">
        <v>1.2</v>
      </c>
      <c r="O46" s="12">
        <v>0.89999999999999991</v>
      </c>
      <c r="P46" s="12">
        <v>0</v>
      </c>
      <c r="Q46" s="12">
        <v>1.5</v>
      </c>
      <c r="R46" s="12">
        <v>0.89999999999999991</v>
      </c>
      <c r="S46" s="12">
        <v>1.5</v>
      </c>
      <c r="T46" s="12">
        <v>0.89999999999999991</v>
      </c>
      <c r="U46" s="12">
        <v>1.2</v>
      </c>
      <c r="V46" s="12">
        <v>0.89999999999999991</v>
      </c>
      <c r="W46" s="12">
        <v>0</v>
      </c>
      <c r="X46" s="12">
        <v>0</v>
      </c>
      <c r="Y46" s="12">
        <v>1.5</v>
      </c>
      <c r="Z46" s="12">
        <v>0.89999999999999991</v>
      </c>
      <c r="AA46" s="12">
        <v>0</v>
      </c>
      <c r="AB46" s="12">
        <v>0</v>
      </c>
      <c r="AC46" s="12">
        <v>0</v>
      </c>
      <c r="AD46" s="12">
        <v>1.5</v>
      </c>
      <c r="AE46" s="12">
        <v>0.89999999999999991</v>
      </c>
      <c r="AF46" s="12">
        <v>1.2</v>
      </c>
      <c r="AG46" s="12">
        <v>0.89999999999999991</v>
      </c>
      <c r="AH46" s="12">
        <v>1.2</v>
      </c>
      <c r="AI46" s="13">
        <v>0.89999999999999991</v>
      </c>
      <c r="AJ46" s="14">
        <v>0</v>
      </c>
      <c r="AK46" s="15">
        <v>0</v>
      </c>
      <c r="AL46" s="16">
        <f t="shared" si="3"/>
        <v>5.8</v>
      </c>
      <c r="AM46" s="16">
        <f t="shared" si="3"/>
        <v>4</v>
      </c>
      <c r="AN46" s="16" t="e">
        <f>AJ46+AH46+F46+H46+#REF!</f>
        <v>#REF!</v>
      </c>
      <c r="AO46" s="16">
        <f t="shared" si="1"/>
        <v>2.5</v>
      </c>
      <c r="AP46" s="16" t="e">
        <f>AL46+AJ46+H46+#REF!+K46</f>
        <v>#REF!</v>
      </c>
      <c r="AQ46" s="16">
        <f t="shared" si="2"/>
        <v>6.2</v>
      </c>
      <c r="AR46" s="17"/>
    </row>
    <row r="47" spans="1:44" ht="16" thickBot="1" x14ac:dyDescent="0.35">
      <c r="A47" s="18" t="s">
        <v>89</v>
      </c>
      <c r="B47" s="19" t="s">
        <v>49</v>
      </c>
      <c r="C47" s="20" t="s">
        <v>95</v>
      </c>
      <c r="D47" s="11">
        <v>1.2</v>
      </c>
      <c r="E47" s="12">
        <v>0.6</v>
      </c>
      <c r="F47" s="12">
        <v>1.2</v>
      </c>
      <c r="G47" s="12">
        <v>0.6</v>
      </c>
      <c r="H47" s="12">
        <v>1</v>
      </c>
      <c r="I47" s="12">
        <v>1</v>
      </c>
      <c r="J47" s="12">
        <v>0.6</v>
      </c>
      <c r="K47" s="12">
        <v>0.6</v>
      </c>
      <c r="L47" s="12">
        <v>1.2</v>
      </c>
      <c r="M47" s="12">
        <v>0.6</v>
      </c>
      <c r="N47" s="12">
        <v>1.7999999999999998</v>
      </c>
      <c r="O47" s="12">
        <v>1.2</v>
      </c>
      <c r="P47" s="12">
        <v>1.2</v>
      </c>
      <c r="Q47" s="12">
        <v>1.2</v>
      </c>
      <c r="R47" s="12">
        <v>1.2</v>
      </c>
      <c r="S47" s="12">
        <v>2.4</v>
      </c>
      <c r="T47" s="12">
        <v>1.2</v>
      </c>
      <c r="U47" s="12">
        <v>2.4</v>
      </c>
      <c r="V47" s="12">
        <v>1.2</v>
      </c>
      <c r="W47" s="12">
        <v>1.2</v>
      </c>
      <c r="X47" s="12">
        <v>2</v>
      </c>
      <c r="Y47" s="12">
        <v>1.2</v>
      </c>
      <c r="Z47" s="12">
        <v>1.2</v>
      </c>
      <c r="AA47" s="12">
        <v>1.2</v>
      </c>
      <c r="AB47" s="12">
        <v>0.6</v>
      </c>
      <c r="AC47" s="12">
        <v>0.6</v>
      </c>
      <c r="AD47" s="12">
        <v>1.2</v>
      </c>
      <c r="AE47" s="12">
        <v>1.2</v>
      </c>
      <c r="AF47" s="12">
        <v>1.2</v>
      </c>
      <c r="AG47" s="12">
        <v>1.2</v>
      </c>
      <c r="AH47" s="12">
        <v>1.2</v>
      </c>
      <c r="AI47" s="13">
        <v>0.6</v>
      </c>
      <c r="AJ47" s="14">
        <v>2.4</v>
      </c>
      <c r="AK47" s="15">
        <v>1.2</v>
      </c>
      <c r="AL47" s="16">
        <f t="shared" si="3"/>
        <v>5.8</v>
      </c>
      <c r="AM47" s="16">
        <f t="shared" si="3"/>
        <v>4</v>
      </c>
      <c r="AN47" s="16" t="e">
        <f>AJ47+AH47+F47+H47+#REF!</f>
        <v>#REF!</v>
      </c>
      <c r="AO47" s="16">
        <f t="shared" si="1"/>
        <v>4</v>
      </c>
      <c r="AP47" s="16" t="e">
        <f>AL47+AJ47+H47+#REF!+K47</f>
        <v>#REF!</v>
      </c>
      <c r="AQ47" s="16">
        <f t="shared" si="2"/>
        <v>8</v>
      </c>
      <c r="AR47" s="17"/>
    </row>
    <row r="48" spans="1:44" ht="16" thickBot="1" x14ac:dyDescent="0.35">
      <c r="A48" s="18" t="s">
        <v>96</v>
      </c>
      <c r="B48" s="19" t="s">
        <v>40</v>
      </c>
      <c r="C48" s="20" t="s">
        <v>97</v>
      </c>
      <c r="D48" s="11">
        <v>1.2</v>
      </c>
      <c r="E48" s="12">
        <v>0.6</v>
      </c>
      <c r="F48" s="12">
        <v>1.2</v>
      </c>
      <c r="G48" s="12">
        <v>0.6</v>
      </c>
      <c r="H48" s="12">
        <v>1</v>
      </c>
      <c r="I48" s="12">
        <v>1</v>
      </c>
      <c r="J48" s="12">
        <v>1.7999999999999998</v>
      </c>
      <c r="K48" s="12">
        <v>1.2</v>
      </c>
      <c r="L48" s="12">
        <v>1.7999999999999998</v>
      </c>
      <c r="M48" s="12">
        <v>1.2</v>
      </c>
      <c r="N48" s="12">
        <v>2.4</v>
      </c>
      <c r="O48" s="12">
        <v>1.2</v>
      </c>
      <c r="P48" s="12">
        <v>1.2</v>
      </c>
      <c r="Q48" s="12">
        <v>5.3999999999999995</v>
      </c>
      <c r="R48" s="12">
        <v>2.4</v>
      </c>
      <c r="S48" s="12">
        <v>2</v>
      </c>
      <c r="T48" s="12">
        <v>2.6999999999999997</v>
      </c>
      <c r="U48" s="12">
        <v>2</v>
      </c>
      <c r="V48" s="12">
        <v>2.6999999999999997</v>
      </c>
      <c r="W48" s="12">
        <v>2.4</v>
      </c>
      <c r="X48" s="12">
        <v>2</v>
      </c>
      <c r="Y48" s="12">
        <v>2.4</v>
      </c>
      <c r="Z48" s="12">
        <v>1.2</v>
      </c>
      <c r="AA48" s="12">
        <v>3</v>
      </c>
      <c r="AB48" s="12">
        <v>1.7999999999999998</v>
      </c>
      <c r="AC48" s="12">
        <v>1.2</v>
      </c>
      <c r="AD48" s="12">
        <v>1.2</v>
      </c>
      <c r="AE48" s="12">
        <v>0.6</v>
      </c>
      <c r="AF48" s="12">
        <v>1.2</v>
      </c>
      <c r="AG48" s="12">
        <v>0.6</v>
      </c>
      <c r="AH48" s="12">
        <v>1.7999999999999998</v>
      </c>
      <c r="AI48" s="13">
        <v>0.89999999999999991</v>
      </c>
      <c r="AJ48" s="14">
        <v>6</v>
      </c>
      <c r="AK48" s="15">
        <v>2.6999999999999997</v>
      </c>
      <c r="AL48" s="16">
        <f t="shared" si="3"/>
        <v>6.4</v>
      </c>
      <c r="AM48" s="16">
        <f t="shared" si="3"/>
        <v>3.7</v>
      </c>
      <c r="AN48" s="16" t="e">
        <f>AJ48+AH48+F48+H48+#REF!</f>
        <v>#REF!</v>
      </c>
      <c r="AO48" s="16">
        <f t="shared" si="1"/>
        <v>6.9999999999999991</v>
      </c>
      <c r="AP48" s="16" t="e">
        <f>AL48+AJ48+H48+#REF!+K48</f>
        <v>#REF!</v>
      </c>
      <c r="AQ48" s="16">
        <f t="shared" si="2"/>
        <v>11</v>
      </c>
      <c r="AR48" s="17"/>
    </row>
    <row r="49" spans="1:44" ht="31.5" thickBot="1" x14ac:dyDescent="0.35">
      <c r="A49" s="18" t="s">
        <v>98</v>
      </c>
      <c r="B49" s="19" t="s">
        <v>40</v>
      </c>
      <c r="C49" s="20" t="s">
        <v>99</v>
      </c>
      <c r="D49" s="11">
        <v>0.6</v>
      </c>
      <c r="E49" s="12">
        <v>0.6</v>
      </c>
      <c r="F49" s="12">
        <v>0.6</v>
      </c>
      <c r="G49" s="12">
        <v>0.6</v>
      </c>
      <c r="H49" s="12">
        <v>1</v>
      </c>
      <c r="I49" s="12">
        <v>1</v>
      </c>
      <c r="J49" s="12">
        <v>0.6</v>
      </c>
      <c r="K49" s="12">
        <v>0.6</v>
      </c>
      <c r="L49" s="12">
        <v>0.6</v>
      </c>
      <c r="M49" s="12">
        <v>0.6</v>
      </c>
      <c r="N49" s="12">
        <v>0.6</v>
      </c>
      <c r="O49" s="12">
        <v>0.6</v>
      </c>
      <c r="P49" s="12">
        <v>0.6</v>
      </c>
      <c r="Q49" s="12">
        <v>0.6</v>
      </c>
      <c r="R49" s="12">
        <v>0.6</v>
      </c>
      <c r="S49" s="12">
        <v>0.6</v>
      </c>
      <c r="T49" s="12">
        <v>0.6</v>
      </c>
      <c r="U49" s="12">
        <v>0.6</v>
      </c>
      <c r="V49" s="12">
        <v>0.6</v>
      </c>
      <c r="W49" s="12">
        <v>0.6</v>
      </c>
      <c r="X49" s="12">
        <v>0.6</v>
      </c>
      <c r="Y49" s="12">
        <v>0.6</v>
      </c>
      <c r="Z49" s="12">
        <v>0.6</v>
      </c>
      <c r="AA49" s="12">
        <v>0.6</v>
      </c>
      <c r="AB49" s="12">
        <v>0.6</v>
      </c>
      <c r="AC49" s="12">
        <v>0.6</v>
      </c>
      <c r="AD49" s="12">
        <v>0.6</v>
      </c>
      <c r="AE49" s="12">
        <v>0.6</v>
      </c>
      <c r="AF49" s="12">
        <v>0.6</v>
      </c>
      <c r="AG49" s="12">
        <v>0.6</v>
      </c>
      <c r="AH49" s="12">
        <v>0.6</v>
      </c>
      <c r="AI49" s="13">
        <v>0.6</v>
      </c>
      <c r="AJ49" s="14">
        <v>0.6</v>
      </c>
      <c r="AK49" s="15">
        <v>0.6</v>
      </c>
      <c r="AL49" s="16">
        <f t="shared" si="3"/>
        <v>3.4</v>
      </c>
      <c r="AM49" s="16">
        <f t="shared" si="3"/>
        <v>3.4</v>
      </c>
      <c r="AN49" s="16" t="e">
        <f>AJ49+AH49+F49+H49+#REF!</f>
        <v>#REF!</v>
      </c>
      <c r="AO49" s="16">
        <f t="shared" si="1"/>
        <v>3.4</v>
      </c>
      <c r="AP49" s="16" t="e">
        <f>AL49+AJ49+H49+#REF!+K49</f>
        <v>#REF!</v>
      </c>
      <c r="AQ49" s="16">
        <f t="shared" si="2"/>
        <v>6.1999999999999993</v>
      </c>
      <c r="AR49" s="17"/>
    </row>
    <row r="50" spans="1:44" ht="16" thickBot="1" x14ac:dyDescent="0.35">
      <c r="A50" s="18" t="s">
        <v>100</v>
      </c>
      <c r="B50" s="19" t="s">
        <v>49</v>
      </c>
      <c r="C50" s="20" t="s">
        <v>58</v>
      </c>
      <c r="D50" s="11">
        <v>1.2</v>
      </c>
      <c r="E50" s="12">
        <v>0.6</v>
      </c>
      <c r="F50" s="12">
        <v>1.2</v>
      </c>
      <c r="G50" s="12">
        <v>0.6</v>
      </c>
      <c r="H50" s="12">
        <v>1</v>
      </c>
      <c r="I50" s="12">
        <v>1</v>
      </c>
      <c r="J50" s="12">
        <v>1.7999999999999998</v>
      </c>
      <c r="K50" s="12">
        <v>0.6</v>
      </c>
      <c r="L50" s="12">
        <v>1.2</v>
      </c>
      <c r="M50" s="12">
        <v>0.6</v>
      </c>
      <c r="N50" s="12">
        <v>3</v>
      </c>
      <c r="O50" s="12">
        <v>1.7999999999999998</v>
      </c>
      <c r="P50" s="12">
        <v>3</v>
      </c>
      <c r="Q50" s="12">
        <v>5.3999999999999995</v>
      </c>
      <c r="R50" s="12">
        <v>2.4</v>
      </c>
      <c r="S50" s="12">
        <v>5.3999999999999995</v>
      </c>
      <c r="T50" s="12">
        <v>2.4</v>
      </c>
      <c r="U50" s="12">
        <v>2</v>
      </c>
      <c r="V50" s="12">
        <v>2.4</v>
      </c>
      <c r="W50" s="12">
        <v>3</v>
      </c>
      <c r="X50" s="12">
        <v>1.7999999999999998</v>
      </c>
      <c r="Y50" s="12">
        <v>4</v>
      </c>
      <c r="Z50" s="12">
        <v>2.4</v>
      </c>
      <c r="AA50" s="12">
        <v>3</v>
      </c>
      <c r="AB50" s="12">
        <v>1.7999999999999998</v>
      </c>
      <c r="AC50" s="12">
        <v>0.6</v>
      </c>
      <c r="AD50" s="12">
        <v>3</v>
      </c>
      <c r="AE50" s="12">
        <v>1.7999999999999998</v>
      </c>
      <c r="AF50" s="12">
        <v>2.4</v>
      </c>
      <c r="AG50" s="12">
        <v>1.7999999999999998</v>
      </c>
      <c r="AH50" s="12">
        <v>3</v>
      </c>
      <c r="AI50" s="13">
        <v>1.7999999999999998</v>
      </c>
      <c r="AJ50" s="14">
        <v>5.3999999999999995</v>
      </c>
      <c r="AK50" s="15">
        <v>2.4</v>
      </c>
      <c r="AL50" s="16">
        <f t="shared" si="3"/>
        <v>8.8000000000000007</v>
      </c>
      <c r="AM50" s="16">
        <f t="shared" si="3"/>
        <v>5.7999999999999989</v>
      </c>
      <c r="AN50" s="16" t="e">
        <f>AJ50+AH50+F50+H50+#REF!</f>
        <v>#REF!</v>
      </c>
      <c r="AO50" s="16">
        <f t="shared" si="1"/>
        <v>7.5999999999999988</v>
      </c>
      <c r="AP50" s="16" t="e">
        <f>AL50+AJ50+H50+#REF!+K50</f>
        <v>#REF!</v>
      </c>
      <c r="AQ50" s="16">
        <f t="shared" si="2"/>
        <v>12.2</v>
      </c>
      <c r="AR50" s="17"/>
    </row>
    <row r="51" spans="1:44" ht="16" thickBot="1" x14ac:dyDescent="0.35">
      <c r="A51" s="18" t="s">
        <v>100</v>
      </c>
      <c r="B51" s="19" t="s">
        <v>36</v>
      </c>
      <c r="C51" s="20" t="s">
        <v>101</v>
      </c>
      <c r="D51" s="11">
        <v>1.2</v>
      </c>
      <c r="E51" s="12">
        <v>0.6</v>
      </c>
      <c r="F51" s="12">
        <v>1.2</v>
      </c>
      <c r="G51" s="12">
        <v>0.6</v>
      </c>
      <c r="H51" s="12">
        <v>1</v>
      </c>
      <c r="I51" s="12">
        <v>1</v>
      </c>
      <c r="J51" s="12">
        <v>1.2</v>
      </c>
      <c r="K51" s="12">
        <v>1.2</v>
      </c>
      <c r="L51" s="12">
        <v>2.4</v>
      </c>
      <c r="M51" s="12">
        <v>1.2</v>
      </c>
      <c r="N51" s="12">
        <v>3.5999999999999996</v>
      </c>
      <c r="O51" s="12">
        <v>1.7999999999999998</v>
      </c>
      <c r="P51" s="12">
        <v>2.4</v>
      </c>
      <c r="Q51" s="12">
        <v>6</v>
      </c>
      <c r="R51" s="12">
        <v>2.4</v>
      </c>
      <c r="S51" s="12">
        <v>6</v>
      </c>
      <c r="T51" s="12">
        <v>2.4</v>
      </c>
      <c r="U51" s="12">
        <v>6</v>
      </c>
      <c r="V51" s="12">
        <v>2.4</v>
      </c>
      <c r="W51" s="12">
        <v>2.4</v>
      </c>
      <c r="X51" s="12">
        <v>1.7999999999999998</v>
      </c>
      <c r="Y51" s="12">
        <v>6</v>
      </c>
      <c r="Z51" s="12">
        <v>2.4</v>
      </c>
      <c r="AA51" s="12">
        <v>1.7999999999999998</v>
      </c>
      <c r="AB51" s="12">
        <v>2.4</v>
      </c>
      <c r="AC51" s="12">
        <v>1.7999999999999998</v>
      </c>
      <c r="AD51" s="12">
        <v>2.4</v>
      </c>
      <c r="AE51" s="12">
        <v>1.2</v>
      </c>
      <c r="AF51" s="12">
        <v>2.4</v>
      </c>
      <c r="AG51" s="12">
        <v>1.2</v>
      </c>
      <c r="AH51" s="12">
        <v>2.4</v>
      </c>
      <c r="AI51" s="13">
        <v>1.2</v>
      </c>
      <c r="AJ51" s="14">
        <v>2.4</v>
      </c>
      <c r="AK51" s="15">
        <v>1.2</v>
      </c>
      <c r="AL51" s="16">
        <f t="shared" si="3"/>
        <v>8.1999999999999993</v>
      </c>
      <c r="AM51" s="16">
        <f t="shared" si="3"/>
        <v>4.5999999999999996</v>
      </c>
      <c r="AN51" s="16" t="e">
        <f>AJ51+AH51+F51+H51+#REF!</f>
        <v>#REF!</v>
      </c>
      <c r="AO51" s="16">
        <f t="shared" si="1"/>
        <v>5.2</v>
      </c>
      <c r="AP51" s="16" t="e">
        <f>AL51+AJ51+H51+#REF!+K51</f>
        <v>#REF!</v>
      </c>
      <c r="AQ51" s="16">
        <f t="shared" si="2"/>
        <v>10.4</v>
      </c>
      <c r="AR51" s="17"/>
    </row>
    <row r="52" spans="1:44" ht="16" thickBot="1" x14ac:dyDescent="0.35">
      <c r="A52" s="18" t="s">
        <v>100</v>
      </c>
      <c r="B52" s="19" t="s">
        <v>40</v>
      </c>
      <c r="C52" s="20" t="s">
        <v>102</v>
      </c>
      <c r="D52" s="11">
        <v>1.2</v>
      </c>
      <c r="E52" s="12">
        <v>0.6</v>
      </c>
      <c r="F52" s="12">
        <v>1.2</v>
      </c>
      <c r="G52" s="12">
        <v>0.6</v>
      </c>
      <c r="H52" s="12">
        <v>1</v>
      </c>
      <c r="I52" s="12">
        <v>1</v>
      </c>
      <c r="J52" s="12">
        <v>1.7999999999999998</v>
      </c>
      <c r="K52" s="12">
        <v>1.2</v>
      </c>
      <c r="L52" s="12">
        <v>1.7999999999999998</v>
      </c>
      <c r="M52" s="12">
        <v>1.2</v>
      </c>
      <c r="N52" s="12">
        <v>3</v>
      </c>
      <c r="O52" s="12">
        <v>1.7999999999999998</v>
      </c>
      <c r="P52" s="12">
        <v>3</v>
      </c>
      <c r="Q52" s="12">
        <v>4.8</v>
      </c>
      <c r="R52" s="12">
        <v>2.4</v>
      </c>
      <c r="S52" s="12">
        <v>5.3999999999999995</v>
      </c>
      <c r="T52" s="12">
        <v>2.4</v>
      </c>
      <c r="U52" s="12">
        <v>5.3999999999999995</v>
      </c>
      <c r="V52" s="12">
        <v>2.4</v>
      </c>
      <c r="W52" s="12">
        <v>2.4</v>
      </c>
      <c r="X52" s="12">
        <v>2</v>
      </c>
      <c r="Y52" s="12">
        <v>4.8</v>
      </c>
      <c r="Z52" s="12">
        <v>2.4</v>
      </c>
      <c r="AA52" s="12">
        <v>3</v>
      </c>
      <c r="AB52" s="12">
        <v>1.7999999999999998</v>
      </c>
      <c r="AC52" s="12">
        <v>1.2</v>
      </c>
      <c r="AD52" s="12">
        <v>3</v>
      </c>
      <c r="AE52" s="12">
        <v>1.7999999999999998</v>
      </c>
      <c r="AF52" s="12">
        <v>1.2</v>
      </c>
      <c r="AG52" s="12">
        <v>0.89999999999999991</v>
      </c>
      <c r="AH52" s="12">
        <v>3</v>
      </c>
      <c r="AI52" s="13">
        <v>1.7999999999999998</v>
      </c>
      <c r="AJ52" s="14">
        <v>3</v>
      </c>
      <c r="AK52" s="15">
        <v>1.7999999999999998</v>
      </c>
      <c r="AL52" s="16">
        <f t="shared" si="3"/>
        <v>7.6000000000000005</v>
      </c>
      <c r="AM52" s="16">
        <f t="shared" si="3"/>
        <v>4.9000000000000004</v>
      </c>
      <c r="AN52" s="16" t="e">
        <f>AJ52+AH52+F52+H52+#REF!</f>
        <v>#REF!</v>
      </c>
      <c r="AO52" s="16">
        <f t="shared" si="1"/>
        <v>6.9999999999999991</v>
      </c>
      <c r="AP52" s="16" t="e">
        <f>AL52+AJ52+H52+#REF!+K52</f>
        <v>#REF!</v>
      </c>
      <c r="AQ52" s="16">
        <f t="shared" si="2"/>
        <v>11.3</v>
      </c>
      <c r="AR52" s="17"/>
    </row>
    <row r="53" spans="1:44" ht="16" thickBot="1" x14ac:dyDescent="0.35">
      <c r="A53" s="18" t="s">
        <v>100</v>
      </c>
      <c r="B53" s="19" t="s">
        <v>49</v>
      </c>
      <c r="C53" s="20" t="s">
        <v>103</v>
      </c>
      <c r="D53" s="11">
        <v>1.2</v>
      </c>
      <c r="E53" s="12">
        <v>0.6</v>
      </c>
      <c r="F53" s="12">
        <v>1.2</v>
      </c>
      <c r="G53" s="12">
        <v>0.6</v>
      </c>
      <c r="H53" s="12">
        <v>1</v>
      </c>
      <c r="I53" s="12">
        <v>1</v>
      </c>
      <c r="J53" s="12">
        <v>1.2</v>
      </c>
      <c r="K53" s="12">
        <v>1.2</v>
      </c>
      <c r="L53" s="12">
        <v>1.2</v>
      </c>
      <c r="M53" s="12">
        <v>0.6</v>
      </c>
      <c r="N53" s="12">
        <v>1.7999999999999998</v>
      </c>
      <c r="O53" s="12">
        <v>1.2</v>
      </c>
      <c r="P53" s="12">
        <v>1.2</v>
      </c>
      <c r="Q53" s="12">
        <v>2.4</v>
      </c>
      <c r="R53" s="12">
        <v>1.2</v>
      </c>
      <c r="S53" s="12">
        <v>3</v>
      </c>
      <c r="T53" s="12">
        <v>1.2</v>
      </c>
      <c r="U53" s="12">
        <v>3</v>
      </c>
      <c r="V53" s="12">
        <v>1.2</v>
      </c>
      <c r="W53" s="12">
        <v>1.2</v>
      </c>
      <c r="X53" s="12">
        <v>0.6</v>
      </c>
      <c r="Y53" s="12">
        <v>2.4</v>
      </c>
      <c r="Z53" s="12">
        <v>1.2</v>
      </c>
      <c r="AA53" s="12">
        <v>1.2</v>
      </c>
      <c r="AB53" s="12">
        <v>1.2</v>
      </c>
      <c r="AC53" s="12">
        <v>1.2</v>
      </c>
      <c r="AD53" s="12">
        <v>1.7999999999999998</v>
      </c>
      <c r="AE53" s="12">
        <v>1.2</v>
      </c>
      <c r="AF53" s="12">
        <v>1.2</v>
      </c>
      <c r="AG53" s="12">
        <v>0.6</v>
      </c>
      <c r="AH53" s="12">
        <v>1.2</v>
      </c>
      <c r="AI53" s="13">
        <v>1.2</v>
      </c>
      <c r="AJ53" s="14">
        <v>1.2</v>
      </c>
      <c r="AK53" s="15">
        <v>1.2</v>
      </c>
      <c r="AL53" s="16">
        <f t="shared" si="3"/>
        <v>5.8</v>
      </c>
      <c r="AM53" s="16">
        <f t="shared" si="3"/>
        <v>4</v>
      </c>
      <c r="AN53" s="16" t="e">
        <f>AJ53+AH53+F53+H53+#REF!</f>
        <v>#REF!</v>
      </c>
      <c r="AO53" s="16">
        <f t="shared" si="1"/>
        <v>5.2</v>
      </c>
      <c r="AP53" s="16" t="e">
        <f>AL53+AJ53+H53+#REF!+K53</f>
        <v>#REF!</v>
      </c>
      <c r="AQ53" s="16">
        <f t="shared" si="2"/>
        <v>8.6</v>
      </c>
      <c r="AR53" s="17"/>
    </row>
    <row r="54" spans="1:44" ht="16" thickBot="1" x14ac:dyDescent="0.35">
      <c r="A54" s="18" t="s">
        <v>100</v>
      </c>
      <c r="B54" s="19" t="s">
        <v>49</v>
      </c>
      <c r="C54" s="20" t="s">
        <v>104</v>
      </c>
      <c r="D54" s="11">
        <v>1.2</v>
      </c>
      <c r="E54" s="12">
        <v>0.6</v>
      </c>
      <c r="F54" s="12">
        <v>1.2</v>
      </c>
      <c r="G54" s="12">
        <v>0.6</v>
      </c>
      <c r="H54" s="12">
        <v>1</v>
      </c>
      <c r="I54" s="12">
        <v>1</v>
      </c>
      <c r="J54" s="12">
        <v>1.7999999999999998</v>
      </c>
      <c r="K54" s="12">
        <v>1.2</v>
      </c>
      <c r="L54" s="12">
        <v>1.7999999999999998</v>
      </c>
      <c r="M54" s="12">
        <v>1.2</v>
      </c>
      <c r="N54" s="12">
        <v>2.4</v>
      </c>
      <c r="O54" s="12">
        <v>1.2</v>
      </c>
      <c r="P54" s="12">
        <v>2.4</v>
      </c>
      <c r="Q54" s="12">
        <v>3</v>
      </c>
      <c r="R54" s="12">
        <v>2.4</v>
      </c>
      <c r="S54" s="12">
        <v>5.3999999999999995</v>
      </c>
      <c r="T54" s="12">
        <v>2.4</v>
      </c>
      <c r="U54" s="12">
        <v>5.3999999999999995</v>
      </c>
      <c r="V54" s="12">
        <v>2.4</v>
      </c>
      <c r="W54" s="12">
        <v>1.7999999999999998</v>
      </c>
      <c r="X54" s="12">
        <v>2</v>
      </c>
      <c r="Y54" s="12">
        <v>3</v>
      </c>
      <c r="Z54" s="12">
        <v>2.4</v>
      </c>
      <c r="AA54" s="12">
        <v>2.4</v>
      </c>
      <c r="AB54" s="12">
        <v>1.7999999999999998</v>
      </c>
      <c r="AC54" s="12">
        <v>1.2</v>
      </c>
      <c r="AD54" s="12">
        <v>2.4</v>
      </c>
      <c r="AE54" s="12">
        <v>1.2</v>
      </c>
      <c r="AF54" s="12">
        <v>1.2</v>
      </c>
      <c r="AG54" s="12">
        <v>0.89999999999999991</v>
      </c>
      <c r="AH54" s="12">
        <v>2.4</v>
      </c>
      <c r="AI54" s="13">
        <v>1.2</v>
      </c>
      <c r="AJ54" s="14">
        <v>2.4</v>
      </c>
      <c r="AK54" s="15">
        <v>1.2</v>
      </c>
      <c r="AL54" s="16">
        <f t="shared" si="3"/>
        <v>7</v>
      </c>
      <c r="AM54" s="16">
        <f t="shared" si="3"/>
        <v>4.3</v>
      </c>
      <c r="AN54" s="16" t="e">
        <f>AJ54+AH54+F54+H54+#REF!</f>
        <v>#REF!</v>
      </c>
      <c r="AO54" s="16">
        <f t="shared" si="1"/>
        <v>5.8</v>
      </c>
      <c r="AP54" s="16" t="e">
        <f>AL54+AJ54+H54+#REF!+K54</f>
        <v>#REF!</v>
      </c>
      <c r="AQ54" s="16">
        <f t="shared" si="2"/>
        <v>10.100000000000001</v>
      </c>
      <c r="AR54" s="17"/>
    </row>
    <row r="55" spans="1:44" ht="16" thickBot="1" x14ac:dyDescent="0.35">
      <c r="A55" s="18" t="s">
        <v>100</v>
      </c>
      <c r="B55" s="19" t="s">
        <v>77</v>
      </c>
      <c r="C55" s="20" t="s">
        <v>105</v>
      </c>
      <c r="D55" s="11">
        <v>1.2</v>
      </c>
      <c r="E55" s="12">
        <v>0.6</v>
      </c>
      <c r="F55" s="12">
        <v>1.2</v>
      </c>
      <c r="G55" s="12">
        <v>0.6</v>
      </c>
      <c r="H55" s="12">
        <v>1</v>
      </c>
      <c r="I55" s="12">
        <v>1</v>
      </c>
      <c r="J55" s="12">
        <v>1.7999999999999998</v>
      </c>
      <c r="K55" s="12">
        <v>1.2</v>
      </c>
      <c r="L55" s="12">
        <v>1.7999999999999998</v>
      </c>
      <c r="M55" s="12">
        <v>1.2</v>
      </c>
      <c r="N55" s="12">
        <v>2.4</v>
      </c>
      <c r="O55" s="12">
        <v>1.2</v>
      </c>
      <c r="P55" s="12">
        <v>2.4</v>
      </c>
      <c r="Q55" s="12">
        <v>3.5999999999999996</v>
      </c>
      <c r="R55" s="12">
        <v>2.4</v>
      </c>
      <c r="S55" s="12">
        <v>3.5999999999999996</v>
      </c>
      <c r="T55" s="12">
        <v>2.4</v>
      </c>
      <c r="U55" s="12">
        <v>3.5999999999999996</v>
      </c>
      <c r="V55" s="12">
        <v>2.4</v>
      </c>
      <c r="W55" s="12">
        <v>1.7999999999999998</v>
      </c>
      <c r="X55" s="12">
        <v>2</v>
      </c>
      <c r="Y55" s="12">
        <v>3.5999999999999996</v>
      </c>
      <c r="Z55" s="12">
        <v>2.4</v>
      </c>
      <c r="AA55" s="12">
        <v>2.4</v>
      </c>
      <c r="AB55" s="12">
        <v>1.7999999999999998</v>
      </c>
      <c r="AC55" s="12">
        <v>1.2</v>
      </c>
      <c r="AD55" s="12">
        <v>2.4</v>
      </c>
      <c r="AE55" s="12">
        <v>1.2</v>
      </c>
      <c r="AF55" s="12">
        <v>1.2</v>
      </c>
      <c r="AG55" s="12">
        <v>0.89999999999999991</v>
      </c>
      <c r="AH55" s="12">
        <v>2.4</v>
      </c>
      <c r="AI55" s="13">
        <v>1.2</v>
      </c>
      <c r="AJ55" s="14">
        <v>2.4</v>
      </c>
      <c r="AK55" s="15">
        <v>1.2</v>
      </c>
      <c r="AL55" s="16">
        <f t="shared" si="3"/>
        <v>7</v>
      </c>
      <c r="AM55" s="16">
        <f t="shared" si="3"/>
        <v>4.3</v>
      </c>
      <c r="AN55" s="16" t="e">
        <f>AJ55+AH55+F55+H55+#REF!</f>
        <v>#REF!</v>
      </c>
      <c r="AO55" s="16">
        <f t="shared" si="1"/>
        <v>5.8</v>
      </c>
      <c r="AP55" s="16" t="e">
        <f>AL55+AJ55+H55+#REF!+K55</f>
        <v>#REF!</v>
      </c>
      <c r="AQ55" s="16">
        <f t="shared" si="2"/>
        <v>10.100000000000001</v>
      </c>
      <c r="AR55" s="17"/>
    </row>
    <row r="56" spans="1:44" ht="16" thickBot="1" x14ac:dyDescent="0.35">
      <c r="A56" s="18" t="s">
        <v>100</v>
      </c>
      <c r="B56" s="19" t="s">
        <v>106</v>
      </c>
      <c r="C56" s="20" t="s">
        <v>107</v>
      </c>
      <c r="D56" s="11">
        <v>1.2</v>
      </c>
      <c r="E56" s="12">
        <v>0.89999999999999991</v>
      </c>
      <c r="F56" s="12">
        <v>1.2</v>
      </c>
      <c r="G56" s="12">
        <v>0.89999999999999991</v>
      </c>
      <c r="H56" s="12">
        <v>1</v>
      </c>
      <c r="I56" s="12">
        <v>1</v>
      </c>
      <c r="J56" s="12">
        <v>1.2</v>
      </c>
      <c r="K56" s="12">
        <v>0.89999999999999991</v>
      </c>
      <c r="L56" s="12">
        <v>1.2</v>
      </c>
      <c r="M56" s="12">
        <v>0.89999999999999991</v>
      </c>
      <c r="N56" s="12">
        <v>3</v>
      </c>
      <c r="O56" s="12">
        <v>2.4</v>
      </c>
      <c r="P56" s="12">
        <v>1.7999999999999998</v>
      </c>
      <c r="Q56" s="12">
        <v>4.8</v>
      </c>
      <c r="R56" s="12">
        <v>2.4</v>
      </c>
      <c r="S56" s="12">
        <v>5.3999999999999995</v>
      </c>
      <c r="T56" s="12">
        <v>2.4</v>
      </c>
      <c r="U56" s="12">
        <v>5.3999999999999995</v>
      </c>
      <c r="V56" s="12">
        <v>2.4</v>
      </c>
      <c r="W56" s="12">
        <v>1.7999999999999998</v>
      </c>
      <c r="X56" s="12">
        <v>2</v>
      </c>
      <c r="Y56" s="12">
        <v>3</v>
      </c>
      <c r="Z56" s="12">
        <v>2.4</v>
      </c>
      <c r="AA56" s="12">
        <v>1.7999999999999998</v>
      </c>
      <c r="AB56" s="12">
        <v>3</v>
      </c>
      <c r="AC56" s="12">
        <v>2.4</v>
      </c>
      <c r="AD56" s="12">
        <v>3</v>
      </c>
      <c r="AE56" s="12">
        <v>2.4</v>
      </c>
      <c r="AF56" s="12">
        <v>1.2</v>
      </c>
      <c r="AG56" s="12">
        <v>0.89999999999999991</v>
      </c>
      <c r="AH56" s="12">
        <v>1.2</v>
      </c>
      <c r="AI56" s="13">
        <v>0.89999999999999991</v>
      </c>
      <c r="AJ56" s="14">
        <v>3</v>
      </c>
      <c r="AK56" s="15">
        <v>1.7999999999999998</v>
      </c>
      <c r="AL56" s="16">
        <f t="shared" si="3"/>
        <v>5.8</v>
      </c>
      <c r="AM56" s="16">
        <f t="shared" si="3"/>
        <v>4.5999999999999996</v>
      </c>
      <c r="AN56" s="16" t="e">
        <f>AJ56+AH56+F56+H56+#REF!</f>
        <v>#REF!</v>
      </c>
      <c r="AO56" s="16">
        <f t="shared" si="1"/>
        <v>5.8</v>
      </c>
      <c r="AP56" s="16" t="e">
        <f>AL56+AJ56+H56+#REF!+K56</f>
        <v>#REF!</v>
      </c>
      <c r="AQ56" s="16">
        <f t="shared" si="2"/>
        <v>9.7999999999999989</v>
      </c>
      <c r="AR56" s="17"/>
    </row>
    <row r="57" spans="1:44" ht="16" thickBot="1" x14ac:dyDescent="0.35">
      <c r="A57" s="18" t="s">
        <v>100</v>
      </c>
      <c r="B57" s="19" t="s">
        <v>40</v>
      </c>
      <c r="C57" s="20" t="s">
        <v>108</v>
      </c>
      <c r="D57" s="11">
        <v>1.2</v>
      </c>
      <c r="E57" s="12">
        <v>0.6</v>
      </c>
      <c r="F57" s="12">
        <v>1.2</v>
      </c>
      <c r="G57" s="12">
        <v>0.6</v>
      </c>
      <c r="H57" s="12">
        <v>1</v>
      </c>
      <c r="I57" s="12">
        <v>1</v>
      </c>
      <c r="J57" s="12">
        <v>1.7999999999999998</v>
      </c>
      <c r="K57" s="12">
        <v>1.2</v>
      </c>
      <c r="L57" s="12">
        <v>1.7999999999999998</v>
      </c>
      <c r="M57" s="12">
        <v>1.2</v>
      </c>
      <c r="N57" s="12">
        <v>2.4</v>
      </c>
      <c r="O57" s="12">
        <v>1.2</v>
      </c>
      <c r="P57" s="12">
        <v>1.7999999999999998</v>
      </c>
      <c r="Q57" s="12">
        <v>1.7999999999999998</v>
      </c>
      <c r="R57" s="12">
        <v>1.2</v>
      </c>
      <c r="S57" s="12">
        <v>1.7999999999999998</v>
      </c>
      <c r="T57" s="12">
        <v>1.2</v>
      </c>
      <c r="U57" s="12">
        <v>1.7999999999999998</v>
      </c>
      <c r="V57" s="12">
        <v>1.2</v>
      </c>
      <c r="W57" s="12">
        <v>1.7999999999999998</v>
      </c>
      <c r="X57" s="12">
        <v>2</v>
      </c>
      <c r="Y57" s="12">
        <v>1.7999999999999998</v>
      </c>
      <c r="Z57" s="12">
        <v>1.2</v>
      </c>
      <c r="AA57" s="12">
        <v>1.7999999999999998</v>
      </c>
      <c r="AB57" s="12">
        <v>1.7999999999999998</v>
      </c>
      <c r="AC57" s="12">
        <v>1.2</v>
      </c>
      <c r="AD57" s="12">
        <v>2.4</v>
      </c>
      <c r="AE57" s="12">
        <v>1.2</v>
      </c>
      <c r="AF57" s="12">
        <v>1.2</v>
      </c>
      <c r="AG57" s="12">
        <v>0.89999999999999991</v>
      </c>
      <c r="AH57" s="12">
        <v>2.4</v>
      </c>
      <c r="AI57" s="13">
        <v>1.2</v>
      </c>
      <c r="AJ57" s="14">
        <v>2.4</v>
      </c>
      <c r="AK57" s="15">
        <v>1.2</v>
      </c>
      <c r="AL57" s="16">
        <f t="shared" si="3"/>
        <v>7</v>
      </c>
      <c r="AM57" s="16">
        <f t="shared" si="3"/>
        <v>4.3</v>
      </c>
      <c r="AN57" s="16" t="e">
        <f>AJ57+AH57+F57+H57+#REF!</f>
        <v>#REF!</v>
      </c>
      <c r="AO57" s="16">
        <f t="shared" si="1"/>
        <v>5.8</v>
      </c>
      <c r="AP57" s="16" t="e">
        <f>AL57+AJ57+H57+#REF!+K57</f>
        <v>#REF!</v>
      </c>
      <c r="AQ57" s="16">
        <f t="shared" si="2"/>
        <v>10.100000000000001</v>
      </c>
      <c r="AR57" s="17"/>
    </row>
    <row r="58" spans="1:44" ht="16" thickBot="1" x14ac:dyDescent="0.35">
      <c r="A58" s="18" t="s">
        <v>100</v>
      </c>
      <c r="B58" s="19" t="s">
        <v>38</v>
      </c>
      <c r="C58" s="20" t="s">
        <v>109</v>
      </c>
      <c r="D58" s="11">
        <v>1.2</v>
      </c>
      <c r="E58" s="12">
        <v>0.6</v>
      </c>
      <c r="F58" s="12">
        <v>1.2</v>
      </c>
      <c r="G58" s="12">
        <v>0.6</v>
      </c>
      <c r="H58" s="12">
        <v>1</v>
      </c>
      <c r="I58" s="12">
        <v>1</v>
      </c>
      <c r="J58" s="12">
        <v>0</v>
      </c>
      <c r="K58" s="12">
        <v>0</v>
      </c>
      <c r="L58" s="12">
        <v>1.2</v>
      </c>
      <c r="M58" s="12">
        <v>0.6</v>
      </c>
      <c r="N58" s="12">
        <v>1.2</v>
      </c>
      <c r="O58" s="12">
        <v>0.89999999999999991</v>
      </c>
      <c r="P58" s="12">
        <v>0</v>
      </c>
      <c r="Q58" s="12">
        <v>1.5</v>
      </c>
      <c r="R58" s="12">
        <v>0.89999999999999991</v>
      </c>
      <c r="S58" s="12">
        <v>1.5</v>
      </c>
      <c r="T58" s="12">
        <v>0.89999999999999991</v>
      </c>
      <c r="U58" s="12">
        <v>1.2</v>
      </c>
      <c r="V58" s="12">
        <v>0.89999999999999991</v>
      </c>
      <c r="W58" s="12">
        <v>0</v>
      </c>
      <c r="X58" s="12">
        <v>0</v>
      </c>
      <c r="Y58" s="12">
        <v>1.5</v>
      </c>
      <c r="Z58" s="12">
        <v>0.89999999999999991</v>
      </c>
      <c r="AA58" s="12">
        <v>0</v>
      </c>
      <c r="AB58" s="12">
        <v>0</v>
      </c>
      <c r="AC58" s="12">
        <v>0</v>
      </c>
      <c r="AD58" s="12">
        <v>1.5</v>
      </c>
      <c r="AE58" s="12">
        <v>0.89999999999999991</v>
      </c>
      <c r="AF58" s="12">
        <v>1.2</v>
      </c>
      <c r="AG58" s="12">
        <v>0.89999999999999991</v>
      </c>
      <c r="AH58" s="12">
        <v>1.2</v>
      </c>
      <c r="AI58" s="13">
        <v>0.89999999999999991</v>
      </c>
      <c r="AJ58" s="14">
        <v>0</v>
      </c>
      <c r="AK58" s="15">
        <v>0</v>
      </c>
      <c r="AL58" s="16">
        <f t="shared" si="3"/>
        <v>5.8</v>
      </c>
      <c r="AM58" s="16">
        <f t="shared" si="3"/>
        <v>4</v>
      </c>
      <c r="AN58" s="16" t="e">
        <f>AJ58+AH58+F58+H58+#REF!</f>
        <v>#REF!</v>
      </c>
      <c r="AO58" s="16">
        <f t="shared" si="1"/>
        <v>2.5</v>
      </c>
      <c r="AP58" s="16" t="e">
        <f>AL58+AJ58+H58+#REF!+K58</f>
        <v>#REF!</v>
      </c>
      <c r="AQ58" s="16">
        <f t="shared" si="2"/>
        <v>6.2</v>
      </c>
      <c r="AR58" s="17"/>
    </row>
    <row r="59" spans="1:44" ht="16" thickBot="1" x14ac:dyDescent="0.35">
      <c r="A59" s="18" t="s">
        <v>100</v>
      </c>
      <c r="B59" s="19" t="s">
        <v>40</v>
      </c>
      <c r="C59" s="20" t="s">
        <v>110</v>
      </c>
      <c r="D59" s="11">
        <v>1.2</v>
      </c>
      <c r="E59" s="12">
        <v>0.6</v>
      </c>
      <c r="F59" s="12">
        <v>1.2</v>
      </c>
      <c r="G59" s="12">
        <v>0.6</v>
      </c>
      <c r="H59" s="12">
        <v>1</v>
      </c>
      <c r="I59" s="12">
        <v>1</v>
      </c>
      <c r="J59" s="12">
        <v>1.7999999999999998</v>
      </c>
      <c r="K59" s="12">
        <v>1.2</v>
      </c>
      <c r="L59" s="12">
        <v>1.7999999999999998</v>
      </c>
      <c r="M59" s="12">
        <v>1.2</v>
      </c>
      <c r="N59" s="12">
        <v>2.4</v>
      </c>
      <c r="O59" s="12">
        <v>1.2</v>
      </c>
      <c r="P59" s="12">
        <v>1.2</v>
      </c>
      <c r="Q59" s="12">
        <v>5.3999999999999995</v>
      </c>
      <c r="R59" s="12">
        <v>2.4</v>
      </c>
      <c r="S59" s="12">
        <v>6</v>
      </c>
      <c r="T59" s="12">
        <v>2.6999999999999997</v>
      </c>
      <c r="U59" s="12">
        <v>6</v>
      </c>
      <c r="V59" s="12">
        <v>2.6999999999999997</v>
      </c>
      <c r="W59" s="12">
        <v>2.4</v>
      </c>
      <c r="X59" s="12">
        <v>2</v>
      </c>
      <c r="Y59" s="12">
        <v>2.4</v>
      </c>
      <c r="Z59" s="12">
        <v>1.2</v>
      </c>
      <c r="AA59" s="12">
        <v>3</v>
      </c>
      <c r="AB59" s="12">
        <v>1.7999999999999998</v>
      </c>
      <c r="AC59" s="12">
        <v>1.2</v>
      </c>
      <c r="AD59" s="12">
        <v>1.2</v>
      </c>
      <c r="AE59" s="12">
        <v>0.6</v>
      </c>
      <c r="AF59" s="12">
        <v>1.2</v>
      </c>
      <c r="AG59" s="12">
        <v>0.6</v>
      </c>
      <c r="AH59" s="12">
        <v>1.7999999999999998</v>
      </c>
      <c r="AI59" s="13">
        <v>0.89999999999999991</v>
      </c>
      <c r="AJ59" s="14">
        <v>4</v>
      </c>
      <c r="AK59" s="15">
        <v>2.6999999999999997</v>
      </c>
      <c r="AL59" s="16">
        <f t="shared" si="3"/>
        <v>6.4</v>
      </c>
      <c r="AM59" s="16">
        <f t="shared" si="3"/>
        <v>3.7</v>
      </c>
      <c r="AN59" s="16" t="e">
        <f>AJ59+AH59+F59+H59+#REF!</f>
        <v>#REF!</v>
      </c>
      <c r="AO59" s="16">
        <f t="shared" si="1"/>
        <v>6.9999999999999991</v>
      </c>
      <c r="AP59" s="16" t="e">
        <f>AL59+AJ59+H59+#REF!+K59</f>
        <v>#REF!</v>
      </c>
      <c r="AQ59" s="16">
        <f t="shared" si="2"/>
        <v>11</v>
      </c>
      <c r="AR59" s="17"/>
    </row>
    <row r="60" spans="1:44" ht="16" thickBot="1" x14ac:dyDescent="0.35">
      <c r="A60" s="18" t="s">
        <v>100</v>
      </c>
      <c r="B60" s="19" t="s">
        <v>67</v>
      </c>
      <c r="C60" s="20" t="s">
        <v>111</v>
      </c>
      <c r="D60" s="11">
        <v>1.2</v>
      </c>
      <c r="E60" s="12">
        <v>0.6</v>
      </c>
      <c r="F60" s="12">
        <v>1.2</v>
      </c>
      <c r="G60" s="12">
        <v>0.6</v>
      </c>
      <c r="H60" s="12">
        <v>1</v>
      </c>
      <c r="I60" s="12">
        <v>1</v>
      </c>
      <c r="J60" s="12">
        <v>2</v>
      </c>
      <c r="K60" s="12">
        <v>1</v>
      </c>
      <c r="L60" s="12">
        <v>2.4</v>
      </c>
      <c r="M60" s="12">
        <v>1.2</v>
      </c>
      <c r="N60" s="12">
        <v>6</v>
      </c>
      <c r="O60" s="12">
        <v>4</v>
      </c>
      <c r="P60" s="12">
        <v>3</v>
      </c>
      <c r="Q60" s="12">
        <v>6</v>
      </c>
      <c r="R60" s="12">
        <v>7</v>
      </c>
      <c r="S60" s="12">
        <v>6</v>
      </c>
      <c r="T60" s="12">
        <v>3</v>
      </c>
      <c r="U60" s="12">
        <v>6</v>
      </c>
      <c r="V60" s="12">
        <v>3</v>
      </c>
      <c r="W60" s="12">
        <v>3.5999999999999996</v>
      </c>
      <c r="X60" s="12">
        <v>1.7999999999999998</v>
      </c>
      <c r="Y60" s="12">
        <v>6</v>
      </c>
      <c r="Z60" s="12">
        <v>6</v>
      </c>
      <c r="AA60" s="12">
        <v>3.9</v>
      </c>
      <c r="AB60" s="12">
        <v>6</v>
      </c>
      <c r="AC60" s="12">
        <v>6</v>
      </c>
      <c r="AD60" s="12">
        <v>6</v>
      </c>
      <c r="AE60" s="12">
        <v>4</v>
      </c>
      <c r="AF60" s="12">
        <v>3</v>
      </c>
      <c r="AG60" s="12">
        <v>2.1</v>
      </c>
      <c r="AH60" s="12">
        <v>3.5999999999999996</v>
      </c>
      <c r="AI60" s="13">
        <v>2.1</v>
      </c>
      <c r="AJ60" s="14">
        <v>6</v>
      </c>
      <c r="AK60" s="15">
        <v>7</v>
      </c>
      <c r="AL60" s="16">
        <f t="shared" si="3"/>
        <v>10</v>
      </c>
      <c r="AM60" s="16">
        <f t="shared" si="3"/>
        <v>6.3999999999999995</v>
      </c>
      <c r="AN60" s="16" t="e">
        <f>AJ60+AH60+F60+H60+#REF!</f>
        <v>#REF!</v>
      </c>
      <c r="AO60" s="16">
        <f t="shared" si="1"/>
        <v>12.7</v>
      </c>
      <c r="AP60" s="16" t="e">
        <f>AL60+AJ60+H60+#REF!+K60</f>
        <v>#REF!</v>
      </c>
      <c r="AQ60" s="16">
        <f t="shared" si="2"/>
        <v>18.799999999999997</v>
      </c>
      <c r="AR60" s="17"/>
    </row>
    <row r="61" spans="1:44" ht="16" thickBot="1" x14ac:dyDescent="0.35">
      <c r="A61" s="18" t="s">
        <v>183</v>
      </c>
      <c r="B61" s="19" t="s">
        <v>33</v>
      </c>
      <c r="C61" s="20" t="s">
        <v>35</v>
      </c>
      <c r="D61" s="11">
        <v>1.2</v>
      </c>
      <c r="E61" s="12">
        <v>0.6</v>
      </c>
      <c r="F61" s="12">
        <v>1.2</v>
      </c>
      <c r="G61" s="12">
        <v>0.6</v>
      </c>
      <c r="H61" s="12">
        <v>1</v>
      </c>
      <c r="I61" s="12">
        <v>1</v>
      </c>
      <c r="J61" s="12">
        <v>2</v>
      </c>
      <c r="K61" s="12">
        <v>1.7999999999999998</v>
      </c>
      <c r="L61" s="12">
        <v>2.4</v>
      </c>
      <c r="M61" s="12">
        <v>1.2</v>
      </c>
      <c r="N61" s="12">
        <v>3.5999999999999996</v>
      </c>
      <c r="O61" s="12">
        <v>1.7999999999999998</v>
      </c>
      <c r="P61" s="12">
        <v>2.4</v>
      </c>
      <c r="Q61" s="12">
        <v>4.8</v>
      </c>
      <c r="R61" s="12">
        <v>2.4</v>
      </c>
      <c r="S61" s="12">
        <v>6.6</v>
      </c>
      <c r="T61" s="12">
        <v>3</v>
      </c>
      <c r="U61" s="12">
        <v>5.3999999999999995</v>
      </c>
      <c r="V61" s="12">
        <v>2.4</v>
      </c>
      <c r="W61" s="12">
        <v>7.8</v>
      </c>
      <c r="X61" s="12">
        <v>3</v>
      </c>
      <c r="Y61" s="12">
        <v>5.3999999999999995</v>
      </c>
      <c r="Z61" s="12">
        <v>2.4</v>
      </c>
      <c r="AA61" s="12">
        <v>2.4</v>
      </c>
      <c r="AB61" s="12">
        <v>2.4</v>
      </c>
      <c r="AC61" s="12">
        <v>1.7999999999999998</v>
      </c>
      <c r="AD61" s="12">
        <v>2.4</v>
      </c>
      <c r="AE61" s="12">
        <v>1.2</v>
      </c>
      <c r="AF61" s="12">
        <v>2.4</v>
      </c>
      <c r="AG61" s="12">
        <v>1.2</v>
      </c>
      <c r="AH61" s="12">
        <v>2.4</v>
      </c>
      <c r="AI61" s="13">
        <v>1.2</v>
      </c>
      <c r="AJ61" s="14">
        <v>2.4</v>
      </c>
      <c r="AK61" s="15">
        <v>1.2</v>
      </c>
      <c r="AL61" s="16">
        <f t="shared" si="3"/>
        <v>8.1999999999999993</v>
      </c>
      <c r="AM61" s="16">
        <f t="shared" si="3"/>
        <v>4.5999999999999996</v>
      </c>
      <c r="AN61" s="16" t="e">
        <f>AJ61+AH61+F61+H61+#REF!</f>
        <v>#REF!</v>
      </c>
      <c r="AO61" s="16">
        <f t="shared" si="1"/>
        <v>6</v>
      </c>
      <c r="AP61" s="16" t="e">
        <f>AL61+AJ61+H61+#REF!+K61</f>
        <v>#REF!</v>
      </c>
      <c r="AQ61" s="16">
        <f t="shared" si="2"/>
        <v>11.200000000000001</v>
      </c>
      <c r="AR61" s="17"/>
    </row>
    <row r="62" spans="1:44" ht="16" thickBot="1" x14ac:dyDescent="0.35">
      <c r="A62" s="18" t="s">
        <v>112</v>
      </c>
      <c r="B62" s="19" t="s">
        <v>36</v>
      </c>
      <c r="C62" s="20" t="s">
        <v>113</v>
      </c>
      <c r="D62" s="11">
        <v>1.2</v>
      </c>
      <c r="E62" s="12">
        <v>0.6</v>
      </c>
      <c r="F62" s="12">
        <v>1.2</v>
      </c>
      <c r="G62" s="12">
        <v>0.6</v>
      </c>
      <c r="H62" s="12">
        <v>1</v>
      </c>
      <c r="I62" s="12">
        <v>1</v>
      </c>
      <c r="J62" s="12">
        <v>2</v>
      </c>
      <c r="K62" s="12">
        <v>1</v>
      </c>
      <c r="L62" s="12">
        <v>2.4</v>
      </c>
      <c r="M62" s="12">
        <v>1.2</v>
      </c>
      <c r="N62" s="12">
        <v>3.5999999999999996</v>
      </c>
      <c r="O62" s="12">
        <v>1.7999999999999998</v>
      </c>
      <c r="P62" s="12">
        <v>2.4</v>
      </c>
      <c r="Q62" s="12">
        <v>4.8</v>
      </c>
      <c r="R62" s="12">
        <v>2.4</v>
      </c>
      <c r="S62" s="12">
        <v>6.6</v>
      </c>
      <c r="T62" s="12">
        <v>3</v>
      </c>
      <c r="U62" s="12">
        <v>5.3999999999999995</v>
      </c>
      <c r="V62" s="12">
        <v>2.4</v>
      </c>
      <c r="W62" s="12">
        <v>7.8</v>
      </c>
      <c r="X62" s="12">
        <v>3</v>
      </c>
      <c r="Y62" s="12">
        <v>5.3999999999999995</v>
      </c>
      <c r="Z62" s="12">
        <v>2.4</v>
      </c>
      <c r="AA62" s="12">
        <v>2.4</v>
      </c>
      <c r="AB62" s="12">
        <v>2.4</v>
      </c>
      <c r="AC62" s="12">
        <v>1.7999999999999998</v>
      </c>
      <c r="AD62" s="12">
        <v>2.4</v>
      </c>
      <c r="AE62" s="12">
        <v>1.2</v>
      </c>
      <c r="AF62" s="12">
        <v>2.4</v>
      </c>
      <c r="AG62" s="12">
        <v>1.2</v>
      </c>
      <c r="AH62" s="12">
        <v>2.4</v>
      </c>
      <c r="AI62" s="13">
        <v>1.2</v>
      </c>
      <c r="AJ62" s="14">
        <v>2.4</v>
      </c>
      <c r="AK62" s="15">
        <v>1.2</v>
      </c>
      <c r="AL62" s="16">
        <f t="shared" si="3"/>
        <v>8.1999999999999993</v>
      </c>
      <c r="AM62" s="16">
        <f t="shared" si="3"/>
        <v>4.5999999999999996</v>
      </c>
      <c r="AN62" s="16" t="e">
        <f>AJ62+AH62+F62+H62+#REF!</f>
        <v>#REF!</v>
      </c>
      <c r="AO62" s="16">
        <f t="shared" si="1"/>
        <v>6</v>
      </c>
      <c r="AP62" s="16" t="e">
        <f>AL62+AJ62+H62+#REF!+K62</f>
        <v>#REF!</v>
      </c>
      <c r="AQ62" s="16">
        <f t="shared" si="2"/>
        <v>11.200000000000001</v>
      </c>
      <c r="AR62" s="17"/>
    </row>
    <row r="63" spans="1:44" ht="16" thickBot="1" x14ac:dyDescent="0.35">
      <c r="A63" s="18" t="s">
        <v>112</v>
      </c>
      <c r="B63" s="19" t="s">
        <v>114</v>
      </c>
      <c r="C63" s="20" t="s">
        <v>115</v>
      </c>
      <c r="D63" s="11">
        <v>1.2</v>
      </c>
      <c r="E63" s="12">
        <v>0.6</v>
      </c>
      <c r="F63" s="12">
        <v>1.2</v>
      </c>
      <c r="G63" s="12">
        <v>0.6</v>
      </c>
      <c r="H63" s="12">
        <v>1</v>
      </c>
      <c r="I63" s="12">
        <v>1</v>
      </c>
      <c r="J63" s="12">
        <v>2</v>
      </c>
      <c r="K63" s="12">
        <v>1</v>
      </c>
      <c r="L63" s="12">
        <v>2.4</v>
      </c>
      <c r="M63" s="12">
        <v>1.2</v>
      </c>
      <c r="N63" s="12">
        <v>3.5999999999999996</v>
      </c>
      <c r="O63" s="12">
        <v>1.7999999999999998</v>
      </c>
      <c r="P63" s="12">
        <v>2.4</v>
      </c>
      <c r="Q63" s="12">
        <v>4.8</v>
      </c>
      <c r="R63" s="12">
        <v>2.4</v>
      </c>
      <c r="S63" s="12">
        <v>6.6</v>
      </c>
      <c r="T63" s="12">
        <v>3</v>
      </c>
      <c r="U63" s="12">
        <v>5.3999999999999995</v>
      </c>
      <c r="V63" s="12">
        <v>2.4</v>
      </c>
      <c r="W63" s="12">
        <v>7.8</v>
      </c>
      <c r="X63" s="12">
        <v>3</v>
      </c>
      <c r="Y63" s="12">
        <v>5.3999999999999995</v>
      </c>
      <c r="Z63" s="12">
        <v>2.4</v>
      </c>
      <c r="AA63" s="12">
        <v>2.4</v>
      </c>
      <c r="AB63" s="12">
        <v>2.4</v>
      </c>
      <c r="AC63" s="12">
        <v>1.7999999999999998</v>
      </c>
      <c r="AD63" s="12">
        <v>2.4</v>
      </c>
      <c r="AE63" s="12">
        <v>1.2</v>
      </c>
      <c r="AF63" s="12">
        <v>2.4</v>
      </c>
      <c r="AG63" s="12">
        <v>1.2</v>
      </c>
      <c r="AH63" s="12">
        <v>2.4</v>
      </c>
      <c r="AI63" s="13">
        <v>1.2</v>
      </c>
      <c r="AJ63" s="14">
        <v>2.4</v>
      </c>
      <c r="AK63" s="15">
        <v>1.2</v>
      </c>
      <c r="AL63" s="16">
        <f t="shared" si="3"/>
        <v>8.1999999999999993</v>
      </c>
      <c r="AM63" s="16">
        <f t="shared" si="3"/>
        <v>4.5999999999999996</v>
      </c>
      <c r="AN63" s="16" t="e">
        <f>AJ63+AH63+F63+H63+#REF!</f>
        <v>#REF!</v>
      </c>
      <c r="AO63" s="16">
        <f t="shared" si="1"/>
        <v>6</v>
      </c>
      <c r="AP63" s="16" t="e">
        <f>AL63+AJ63+H63+#REF!+K63</f>
        <v>#REF!</v>
      </c>
      <c r="AQ63" s="16">
        <f t="shared" si="2"/>
        <v>11.200000000000001</v>
      </c>
      <c r="AR63" s="17"/>
    </row>
    <row r="64" spans="1:44" ht="16" thickBot="1" x14ac:dyDescent="0.35">
      <c r="A64" s="18" t="s">
        <v>112</v>
      </c>
      <c r="B64" s="19" t="s">
        <v>116</v>
      </c>
      <c r="C64" s="20" t="s">
        <v>117</v>
      </c>
      <c r="D64" s="11">
        <v>1.2</v>
      </c>
      <c r="E64" s="12">
        <v>0.6</v>
      </c>
      <c r="F64" s="12">
        <v>1.2</v>
      </c>
      <c r="G64" s="12">
        <v>0.6</v>
      </c>
      <c r="H64" s="12">
        <v>1</v>
      </c>
      <c r="I64" s="12">
        <v>1</v>
      </c>
      <c r="J64" s="12">
        <v>2</v>
      </c>
      <c r="K64" s="12">
        <v>1</v>
      </c>
      <c r="L64" s="12">
        <v>2.4</v>
      </c>
      <c r="M64" s="12">
        <v>1.2</v>
      </c>
      <c r="N64" s="12">
        <v>3.5999999999999996</v>
      </c>
      <c r="O64" s="12">
        <v>1.7999999999999998</v>
      </c>
      <c r="P64" s="12">
        <v>2.4</v>
      </c>
      <c r="Q64" s="12">
        <v>4.8</v>
      </c>
      <c r="R64" s="12">
        <v>2.4</v>
      </c>
      <c r="S64" s="12">
        <v>6.6</v>
      </c>
      <c r="T64" s="12">
        <v>3</v>
      </c>
      <c r="U64" s="12">
        <v>5.3999999999999995</v>
      </c>
      <c r="V64" s="12">
        <v>2.4</v>
      </c>
      <c r="W64" s="12">
        <v>7.8</v>
      </c>
      <c r="X64" s="12">
        <v>3</v>
      </c>
      <c r="Y64" s="12">
        <v>5.3999999999999995</v>
      </c>
      <c r="Z64" s="12">
        <v>2.4</v>
      </c>
      <c r="AA64" s="12">
        <v>2.4</v>
      </c>
      <c r="AB64" s="12">
        <v>2.4</v>
      </c>
      <c r="AC64" s="12">
        <v>1.7999999999999998</v>
      </c>
      <c r="AD64" s="12">
        <v>2.4</v>
      </c>
      <c r="AE64" s="12">
        <v>1.2</v>
      </c>
      <c r="AF64" s="12">
        <v>2.4</v>
      </c>
      <c r="AG64" s="12">
        <v>1.2</v>
      </c>
      <c r="AH64" s="12">
        <v>2.4</v>
      </c>
      <c r="AI64" s="13">
        <v>1.2</v>
      </c>
      <c r="AJ64" s="14">
        <v>2.4</v>
      </c>
      <c r="AK64" s="15">
        <v>1.2</v>
      </c>
      <c r="AL64" s="16">
        <f t="shared" si="3"/>
        <v>8.1999999999999993</v>
      </c>
      <c r="AM64" s="16">
        <f t="shared" si="3"/>
        <v>4.5999999999999996</v>
      </c>
      <c r="AN64" s="16" t="e">
        <f>AJ64+AH64+F64+H64+#REF!</f>
        <v>#REF!</v>
      </c>
      <c r="AO64" s="16">
        <f t="shared" si="1"/>
        <v>6</v>
      </c>
      <c r="AP64" s="16" t="e">
        <f>AL64+AJ64+H64+#REF!+K64</f>
        <v>#REF!</v>
      </c>
      <c r="AQ64" s="16">
        <f t="shared" si="2"/>
        <v>11.200000000000001</v>
      </c>
      <c r="AR64" s="17"/>
    </row>
    <row r="65" spans="1:44" ht="16" thickBot="1" x14ac:dyDescent="0.35">
      <c r="A65" s="18" t="s">
        <v>112</v>
      </c>
      <c r="B65" s="19" t="s">
        <v>38</v>
      </c>
      <c r="C65" s="20" t="s">
        <v>118</v>
      </c>
      <c r="D65" s="11">
        <v>1.2</v>
      </c>
      <c r="E65" s="12">
        <v>0.6</v>
      </c>
      <c r="F65" s="12">
        <v>1.2</v>
      </c>
      <c r="G65" s="12">
        <v>0.6</v>
      </c>
      <c r="H65" s="12">
        <v>1</v>
      </c>
      <c r="I65" s="12">
        <v>1</v>
      </c>
      <c r="J65" s="12">
        <v>2</v>
      </c>
      <c r="K65" s="12">
        <v>1</v>
      </c>
      <c r="L65" s="12">
        <v>2.4</v>
      </c>
      <c r="M65" s="12">
        <v>1.2</v>
      </c>
      <c r="N65" s="12">
        <v>3.5999999999999996</v>
      </c>
      <c r="O65" s="12">
        <v>1.7999999999999998</v>
      </c>
      <c r="P65" s="12">
        <v>2.4</v>
      </c>
      <c r="Q65" s="12">
        <v>4.8</v>
      </c>
      <c r="R65" s="12">
        <v>2.4</v>
      </c>
      <c r="S65" s="12">
        <v>6.6</v>
      </c>
      <c r="T65" s="12">
        <v>3</v>
      </c>
      <c r="U65" s="12">
        <v>5.3999999999999995</v>
      </c>
      <c r="V65" s="12">
        <v>2.4</v>
      </c>
      <c r="W65" s="12">
        <v>7.8</v>
      </c>
      <c r="X65" s="12">
        <v>3</v>
      </c>
      <c r="Y65" s="12">
        <v>5.3999999999999995</v>
      </c>
      <c r="Z65" s="12">
        <v>2.4</v>
      </c>
      <c r="AA65" s="12">
        <v>2.4</v>
      </c>
      <c r="AB65" s="12">
        <v>2.4</v>
      </c>
      <c r="AC65" s="12">
        <v>1.7999999999999998</v>
      </c>
      <c r="AD65" s="12">
        <v>2.4</v>
      </c>
      <c r="AE65" s="12">
        <v>1.2</v>
      </c>
      <c r="AF65" s="12">
        <v>2.4</v>
      </c>
      <c r="AG65" s="12">
        <v>1.2</v>
      </c>
      <c r="AH65" s="12">
        <v>2.4</v>
      </c>
      <c r="AI65" s="13">
        <v>1.2</v>
      </c>
      <c r="AJ65" s="14">
        <v>2.4</v>
      </c>
      <c r="AK65" s="15">
        <v>1.2</v>
      </c>
      <c r="AL65" s="16">
        <f t="shared" si="3"/>
        <v>8.1999999999999993</v>
      </c>
      <c r="AM65" s="16">
        <f t="shared" si="3"/>
        <v>4.5999999999999996</v>
      </c>
      <c r="AN65" s="16" t="e">
        <f>AJ65+AH65+F65+H65+#REF!</f>
        <v>#REF!</v>
      </c>
      <c r="AO65" s="16">
        <f t="shared" si="1"/>
        <v>6</v>
      </c>
      <c r="AP65" s="16" t="e">
        <f>AL65+AJ65+H65+#REF!+K65</f>
        <v>#REF!</v>
      </c>
      <c r="AQ65" s="16">
        <f t="shared" si="2"/>
        <v>11.200000000000001</v>
      </c>
      <c r="AR65" s="17"/>
    </row>
    <row r="66" spans="1:44" ht="16" thickBot="1" x14ac:dyDescent="0.35">
      <c r="A66" s="18" t="s">
        <v>112</v>
      </c>
      <c r="B66" s="19" t="s">
        <v>49</v>
      </c>
      <c r="C66" s="20" t="s">
        <v>119</v>
      </c>
      <c r="D66" s="11">
        <v>1.2</v>
      </c>
      <c r="E66" s="12">
        <v>0.6</v>
      </c>
      <c r="F66" s="12">
        <v>1.2</v>
      </c>
      <c r="G66" s="12">
        <v>0.6</v>
      </c>
      <c r="H66" s="12">
        <v>1</v>
      </c>
      <c r="I66" s="12">
        <v>1</v>
      </c>
      <c r="J66" s="12">
        <v>2</v>
      </c>
      <c r="K66" s="12">
        <v>1</v>
      </c>
      <c r="L66" s="12">
        <v>2.4</v>
      </c>
      <c r="M66" s="12">
        <v>1.2</v>
      </c>
      <c r="N66" s="12">
        <v>3.5999999999999996</v>
      </c>
      <c r="O66" s="12">
        <v>1.7999999999999998</v>
      </c>
      <c r="P66" s="12">
        <v>2.4</v>
      </c>
      <c r="Q66" s="12">
        <v>4.8</v>
      </c>
      <c r="R66" s="12">
        <v>2.4</v>
      </c>
      <c r="S66" s="12">
        <v>6.6</v>
      </c>
      <c r="T66" s="12">
        <v>3</v>
      </c>
      <c r="U66" s="12">
        <v>5.3999999999999995</v>
      </c>
      <c r="V66" s="12">
        <v>2.4</v>
      </c>
      <c r="W66" s="12">
        <v>7.8</v>
      </c>
      <c r="X66" s="12">
        <v>3</v>
      </c>
      <c r="Y66" s="12">
        <v>5.3999999999999995</v>
      </c>
      <c r="Z66" s="12">
        <v>2.4</v>
      </c>
      <c r="AA66" s="12">
        <v>2.4</v>
      </c>
      <c r="AB66" s="12">
        <v>2.4</v>
      </c>
      <c r="AC66" s="12">
        <v>1.7999999999999998</v>
      </c>
      <c r="AD66" s="12">
        <v>4</v>
      </c>
      <c r="AE66" s="12">
        <v>3</v>
      </c>
      <c r="AF66" s="12">
        <v>3</v>
      </c>
      <c r="AG66" s="12">
        <v>1.2</v>
      </c>
      <c r="AH66" s="12">
        <v>2.4</v>
      </c>
      <c r="AI66" s="13">
        <v>1.2</v>
      </c>
      <c r="AJ66" s="14">
        <v>2.4</v>
      </c>
      <c r="AK66" s="15">
        <v>1.2</v>
      </c>
      <c r="AL66" s="16">
        <f t="shared" si="3"/>
        <v>8.8000000000000007</v>
      </c>
      <c r="AM66" s="16">
        <f t="shared" si="3"/>
        <v>4.5999999999999996</v>
      </c>
      <c r="AN66" s="16" t="e">
        <f>AJ66+AH66+F66+H66+#REF!</f>
        <v>#REF!</v>
      </c>
      <c r="AO66" s="16">
        <f t="shared" si="1"/>
        <v>6</v>
      </c>
      <c r="AP66" s="16" t="e">
        <f>AL66+AJ66+H66+#REF!+K66</f>
        <v>#REF!</v>
      </c>
      <c r="AQ66" s="16">
        <f t="shared" si="2"/>
        <v>11.200000000000001</v>
      </c>
      <c r="AR66" s="17"/>
    </row>
    <row r="67" spans="1:44" ht="16" thickBot="1" x14ac:dyDescent="0.35">
      <c r="A67" s="18" t="s">
        <v>112</v>
      </c>
      <c r="B67" s="19" t="s">
        <v>36</v>
      </c>
      <c r="C67" s="20" t="s">
        <v>120</v>
      </c>
      <c r="D67" s="11">
        <v>1.2</v>
      </c>
      <c r="E67" s="12">
        <v>0.6</v>
      </c>
      <c r="F67" s="12">
        <v>1.2</v>
      </c>
      <c r="G67" s="12">
        <v>0.6</v>
      </c>
      <c r="H67" s="12">
        <v>1</v>
      </c>
      <c r="I67" s="12">
        <v>1</v>
      </c>
      <c r="J67" s="12">
        <v>2</v>
      </c>
      <c r="K67" s="12">
        <v>1</v>
      </c>
      <c r="L67" s="12">
        <v>2.4</v>
      </c>
      <c r="M67" s="12">
        <v>1.2</v>
      </c>
      <c r="N67" s="12">
        <v>3.5999999999999996</v>
      </c>
      <c r="O67" s="12">
        <v>1.7999999999999998</v>
      </c>
      <c r="P67" s="12">
        <v>2.4</v>
      </c>
      <c r="Q67" s="12">
        <v>4.8</v>
      </c>
      <c r="R67" s="12">
        <v>2.4</v>
      </c>
      <c r="S67" s="12">
        <v>6.6</v>
      </c>
      <c r="T67" s="12">
        <v>3</v>
      </c>
      <c r="U67" s="12">
        <v>5.3999999999999995</v>
      </c>
      <c r="V67" s="12">
        <v>2.4</v>
      </c>
      <c r="W67" s="12">
        <v>7.8</v>
      </c>
      <c r="X67" s="12">
        <v>3</v>
      </c>
      <c r="Y67" s="12">
        <v>5.3999999999999995</v>
      </c>
      <c r="Z67" s="12">
        <v>2.4</v>
      </c>
      <c r="AA67" s="12">
        <v>2.4</v>
      </c>
      <c r="AB67" s="12">
        <v>2.4</v>
      </c>
      <c r="AC67" s="12">
        <v>1.7999999999999998</v>
      </c>
      <c r="AD67" s="12">
        <v>6.6</v>
      </c>
      <c r="AE67" s="12">
        <v>3</v>
      </c>
      <c r="AF67" s="12">
        <v>3</v>
      </c>
      <c r="AG67" s="12">
        <v>1.2</v>
      </c>
      <c r="AH67" s="12">
        <v>2.4</v>
      </c>
      <c r="AI67" s="13">
        <v>1.2</v>
      </c>
      <c r="AJ67" s="14">
        <v>2.4</v>
      </c>
      <c r="AK67" s="15">
        <v>1.2</v>
      </c>
      <c r="AL67" s="16">
        <f t="shared" ref="AL67:AM98" si="4">AH67+AF67+D67+F67+H67</f>
        <v>8.8000000000000007</v>
      </c>
      <c r="AM67" s="16">
        <f t="shared" si="4"/>
        <v>4.5999999999999996</v>
      </c>
      <c r="AN67" s="16" t="e">
        <f>AJ67+AH67+F67+H67+#REF!</f>
        <v>#REF!</v>
      </c>
      <c r="AO67" s="16">
        <f t="shared" ref="AO67:AO109" si="5">AK67+AI67+G67+I67+J67</f>
        <v>6</v>
      </c>
      <c r="AP67" s="16" t="e">
        <f>AL67+AJ67+H67+#REF!+K67</f>
        <v>#REF!</v>
      </c>
      <c r="AQ67" s="16">
        <f t="shared" ref="AQ67:AQ109" si="6">AM67+AK67+I67+J67+L67</f>
        <v>11.200000000000001</v>
      </c>
      <c r="AR67" s="17"/>
    </row>
    <row r="68" spans="1:44" ht="16" thickBot="1" x14ac:dyDescent="0.35">
      <c r="A68" s="18" t="s">
        <v>112</v>
      </c>
      <c r="B68" s="19" t="s">
        <v>49</v>
      </c>
      <c r="C68" s="20" t="s">
        <v>121</v>
      </c>
      <c r="D68" s="11">
        <v>1.2</v>
      </c>
      <c r="E68" s="12">
        <v>0.6</v>
      </c>
      <c r="F68" s="12">
        <v>1.2</v>
      </c>
      <c r="G68" s="12">
        <v>0.6</v>
      </c>
      <c r="H68" s="12">
        <v>1</v>
      </c>
      <c r="I68" s="12">
        <v>1</v>
      </c>
      <c r="J68" s="12">
        <v>2</v>
      </c>
      <c r="K68" s="12">
        <v>1</v>
      </c>
      <c r="L68" s="12">
        <v>2.4</v>
      </c>
      <c r="M68" s="12">
        <v>1.2</v>
      </c>
      <c r="N68" s="12">
        <v>3.5999999999999996</v>
      </c>
      <c r="O68" s="12">
        <v>1.7999999999999998</v>
      </c>
      <c r="P68" s="12">
        <v>2.4</v>
      </c>
      <c r="Q68" s="12">
        <v>4.8</v>
      </c>
      <c r="R68" s="12">
        <v>2.4</v>
      </c>
      <c r="S68" s="12">
        <v>6.6</v>
      </c>
      <c r="T68" s="12">
        <v>3</v>
      </c>
      <c r="U68" s="12">
        <v>5.3999999999999995</v>
      </c>
      <c r="V68" s="12">
        <v>2.4</v>
      </c>
      <c r="W68" s="12">
        <v>7.8</v>
      </c>
      <c r="X68" s="12">
        <v>3</v>
      </c>
      <c r="Y68" s="12">
        <v>5.3999999999999995</v>
      </c>
      <c r="Z68" s="12">
        <v>2.4</v>
      </c>
      <c r="AA68" s="12">
        <v>2.4</v>
      </c>
      <c r="AB68" s="12">
        <v>2.4</v>
      </c>
      <c r="AC68" s="12">
        <v>1.7999999999999998</v>
      </c>
      <c r="AD68" s="12">
        <v>2.4</v>
      </c>
      <c r="AE68" s="12">
        <v>1.2</v>
      </c>
      <c r="AF68" s="12">
        <v>2.4</v>
      </c>
      <c r="AG68" s="12">
        <v>1.2</v>
      </c>
      <c r="AH68" s="12">
        <v>2.4</v>
      </c>
      <c r="AI68" s="13">
        <v>1.2</v>
      </c>
      <c r="AJ68" s="14">
        <v>2.4</v>
      </c>
      <c r="AK68" s="15">
        <v>1.2</v>
      </c>
      <c r="AL68" s="16">
        <f t="shared" si="4"/>
        <v>8.1999999999999993</v>
      </c>
      <c r="AM68" s="16">
        <f t="shared" si="4"/>
        <v>4.5999999999999996</v>
      </c>
      <c r="AN68" s="16" t="e">
        <f>AJ68+AH68+F68+H68+#REF!</f>
        <v>#REF!</v>
      </c>
      <c r="AO68" s="16">
        <f t="shared" si="5"/>
        <v>6</v>
      </c>
      <c r="AP68" s="16" t="e">
        <f>AL68+AJ68+H68+#REF!+K68</f>
        <v>#REF!</v>
      </c>
      <c r="AQ68" s="16">
        <f t="shared" si="6"/>
        <v>11.200000000000001</v>
      </c>
      <c r="AR68" s="17"/>
    </row>
    <row r="69" spans="1:44" ht="16" thickBot="1" x14ac:dyDescent="0.35">
      <c r="A69" s="18" t="s">
        <v>112</v>
      </c>
      <c r="B69" s="19" t="s">
        <v>38</v>
      </c>
      <c r="C69" s="20" t="s">
        <v>122</v>
      </c>
      <c r="D69" s="11">
        <v>0.6</v>
      </c>
      <c r="E69" s="12">
        <v>0.6</v>
      </c>
      <c r="F69" s="12">
        <v>0.6</v>
      </c>
      <c r="G69" s="12">
        <v>0.6</v>
      </c>
      <c r="H69" s="12">
        <v>1</v>
      </c>
      <c r="I69" s="12">
        <v>1</v>
      </c>
      <c r="J69" s="12">
        <v>0.6</v>
      </c>
      <c r="K69" s="12">
        <v>0.6</v>
      </c>
      <c r="L69" s="12">
        <v>0.6</v>
      </c>
      <c r="M69" s="12">
        <v>0.6</v>
      </c>
      <c r="N69" s="12">
        <v>0.6</v>
      </c>
      <c r="O69" s="12">
        <v>0.6</v>
      </c>
      <c r="P69" s="12">
        <v>0.6</v>
      </c>
      <c r="Q69" s="12">
        <v>1.2</v>
      </c>
      <c r="R69" s="12">
        <v>0.6</v>
      </c>
      <c r="S69" s="12">
        <v>0.89999999999999991</v>
      </c>
      <c r="T69" s="12">
        <v>0.6</v>
      </c>
      <c r="U69" s="12">
        <v>1.2</v>
      </c>
      <c r="V69" s="12">
        <v>0.6</v>
      </c>
      <c r="W69" s="12">
        <v>1.2</v>
      </c>
      <c r="X69" s="12">
        <v>0.6</v>
      </c>
      <c r="Y69" s="12">
        <v>0.89999999999999991</v>
      </c>
      <c r="Z69" s="12">
        <v>0.6</v>
      </c>
      <c r="AA69" s="12">
        <v>0.6</v>
      </c>
      <c r="AB69" s="12">
        <v>0.6</v>
      </c>
      <c r="AC69" s="12">
        <v>0.6</v>
      </c>
      <c r="AD69" s="12">
        <v>0.6</v>
      </c>
      <c r="AE69" s="12">
        <v>0.6</v>
      </c>
      <c r="AF69" s="12">
        <v>0.6</v>
      </c>
      <c r="AG69" s="12">
        <v>0.6</v>
      </c>
      <c r="AH69" s="12">
        <v>0.6</v>
      </c>
      <c r="AI69" s="13">
        <v>0.6</v>
      </c>
      <c r="AJ69" s="14">
        <v>0.6</v>
      </c>
      <c r="AK69" s="15">
        <v>0.6</v>
      </c>
      <c r="AL69" s="16">
        <f t="shared" si="4"/>
        <v>3.4</v>
      </c>
      <c r="AM69" s="16">
        <f t="shared" si="4"/>
        <v>3.4</v>
      </c>
      <c r="AN69" s="16" t="e">
        <f>AJ69+AH69+F69+H69+#REF!</f>
        <v>#REF!</v>
      </c>
      <c r="AO69" s="16">
        <f t="shared" si="5"/>
        <v>3.4</v>
      </c>
      <c r="AP69" s="16" t="e">
        <f>AL69+AJ69+H69+#REF!+K69</f>
        <v>#REF!</v>
      </c>
      <c r="AQ69" s="16">
        <f t="shared" si="6"/>
        <v>6.1999999999999993</v>
      </c>
      <c r="AR69" s="17"/>
    </row>
    <row r="70" spans="1:44" ht="16" thickBot="1" x14ac:dyDescent="0.35">
      <c r="A70" s="18" t="s">
        <v>123</v>
      </c>
      <c r="B70" s="19" t="s">
        <v>33</v>
      </c>
      <c r="C70" s="20" t="s">
        <v>124</v>
      </c>
      <c r="D70" s="11">
        <v>1.2</v>
      </c>
      <c r="E70" s="12">
        <v>0.6</v>
      </c>
      <c r="F70" s="12">
        <v>1.2</v>
      </c>
      <c r="G70" s="12">
        <v>0.6</v>
      </c>
      <c r="H70" s="12">
        <v>1</v>
      </c>
      <c r="I70" s="12">
        <v>1</v>
      </c>
      <c r="J70" s="12">
        <v>0.6</v>
      </c>
      <c r="K70" s="12">
        <v>0.6</v>
      </c>
      <c r="L70" s="12">
        <v>1.2</v>
      </c>
      <c r="M70" s="12">
        <v>0.6</v>
      </c>
      <c r="N70" s="12">
        <v>1.7999999999999998</v>
      </c>
      <c r="O70" s="12">
        <v>1.2</v>
      </c>
      <c r="P70" s="12">
        <v>1.2</v>
      </c>
      <c r="Q70" s="12">
        <v>1.2</v>
      </c>
      <c r="R70" s="12">
        <v>1.2</v>
      </c>
      <c r="S70" s="12">
        <v>2.4</v>
      </c>
      <c r="T70" s="12">
        <v>1.2</v>
      </c>
      <c r="U70" s="12">
        <v>2.4</v>
      </c>
      <c r="V70" s="12">
        <v>1.2</v>
      </c>
      <c r="W70" s="12">
        <v>1.2</v>
      </c>
      <c r="X70" s="12">
        <v>2</v>
      </c>
      <c r="Y70" s="12">
        <v>1.2</v>
      </c>
      <c r="Z70" s="12">
        <v>1.2</v>
      </c>
      <c r="AA70" s="12">
        <v>1.2</v>
      </c>
      <c r="AB70" s="12">
        <v>0.6</v>
      </c>
      <c r="AC70" s="12">
        <v>0.6</v>
      </c>
      <c r="AD70" s="12">
        <v>1.2</v>
      </c>
      <c r="AE70" s="12">
        <v>1.2</v>
      </c>
      <c r="AF70" s="12">
        <v>1.2</v>
      </c>
      <c r="AG70" s="12">
        <v>1.2</v>
      </c>
      <c r="AH70" s="12">
        <v>1.2</v>
      </c>
      <c r="AI70" s="13">
        <v>0.6</v>
      </c>
      <c r="AJ70" s="14">
        <v>2.4</v>
      </c>
      <c r="AK70" s="15">
        <v>1.2</v>
      </c>
      <c r="AL70" s="16">
        <f t="shared" si="4"/>
        <v>5.8</v>
      </c>
      <c r="AM70" s="16">
        <f t="shared" si="4"/>
        <v>4</v>
      </c>
      <c r="AN70" s="16" t="e">
        <f>AJ70+AH70+F70+H70+#REF!</f>
        <v>#REF!</v>
      </c>
      <c r="AO70" s="16">
        <f t="shared" si="5"/>
        <v>4</v>
      </c>
      <c r="AP70" s="16" t="e">
        <f>AL70+AJ70+H70+#REF!+K70</f>
        <v>#REF!</v>
      </c>
      <c r="AQ70" s="16">
        <f t="shared" si="6"/>
        <v>8</v>
      </c>
      <c r="AR70" s="17"/>
    </row>
    <row r="71" spans="1:44" ht="16" thickBot="1" x14ac:dyDescent="0.35">
      <c r="A71" s="18" t="s">
        <v>123</v>
      </c>
      <c r="B71" s="19" t="s">
        <v>36</v>
      </c>
      <c r="C71" s="20" t="s">
        <v>125</v>
      </c>
      <c r="D71" s="11">
        <v>1.2</v>
      </c>
      <c r="E71" s="12">
        <v>0.6</v>
      </c>
      <c r="F71" s="12">
        <v>1.2</v>
      </c>
      <c r="G71" s="12">
        <v>0.6</v>
      </c>
      <c r="H71" s="12">
        <v>1</v>
      </c>
      <c r="I71" s="12">
        <v>1</v>
      </c>
      <c r="J71" s="12">
        <v>0</v>
      </c>
      <c r="K71" s="12">
        <v>0</v>
      </c>
      <c r="L71" s="12">
        <v>1.2</v>
      </c>
      <c r="M71" s="12">
        <v>0.6</v>
      </c>
      <c r="N71" s="12">
        <v>1.2</v>
      </c>
      <c r="O71" s="12">
        <v>0.89999999999999991</v>
      </c>
      <c r="P71" s="12">
        <v>0</v>
      </c>
      <c r="Q71" s="12">
        <v>1.5</v>
      </c>
      <c r="R71" s="12">
        <v>0.89999999999999991</v>
      </c>
      <c r="S71" s="12">
        <v>1.5</v>
      </c>
      <c r="T71" s="12">
        <v>0.89999999999999991</v>
      </c>
      <c r="U71" s="12">
        <v>1.2</v>
      </c>
      <c r="V71" s="12">
        <v>0.89999999999999991</v>
      </c>
      <c r="W71" s="12">
        <v>0</v>
      </c>
      <c r="X71" s="12">
        <v>0</v>
      </c>
      <c r="Y71" s="12">
        <v>1.5</v>
      </c>
      <c r="Z71" s="12">
        <v>0.89999999999999991</v>
      </c>
      <c r="AA71" s="12">
        <v>0</v>
      </c>
      <c r="AB71" s="12">
        <v>0</v>
      </c>
      <c r="AC71" s="12">
        <v>0</v>
      </c>
      <c r="AD71" s="12">
        <v>1.5</v>
      </c>
      <c r="AE71" s="12">
        <v>0.89999999999999991</v>
      </c>
      <c r="AF71" s="12">
        <v>1.2</v>
      </c>
      <c r="AG71" s="12">
        <v>0.89999999999999991</v>
      </c>
      <c r="AH71" s="12">
        <v>1.2</v>
      </c>
      <c r="AI71" s="13">
        <v>0.89999999999999991</v>
      </c>
      <c r="AJ71" s="14">
        <v>0</v>
      </c>
      <c r="AK71" s="15">
        <v>0</v>
      </c>
      <c r="AL71" s="16">
        <f t="shared" si="4"/>
        <v>5.8</v>
      </c>
      <c r="AM71" s="16">
        <f t="shared" si="4"/>
        <v>4</v>
      </c>
      <c r="AN71" s="16" t="e">
        <f>AJ71+AH71+F71+H71+#REF!</f>
        <v>#REF!</v>
      </c>
      <c r="AO71" s="16">
        <f t="shared" si="5"/>
        <v>2.5</v>
      </c>
      <c r="AP71" s="16" t="e">
        <f>AL71+AJ71+H71+#REF!+K71</f>
        <v>#REF!</v>
      </c>
      <c r="AQ71" s="16">
        <f t="shared" si="6"/>
        <v>6.2</v>
      </c>
      <c r="AR71" s="17"/>
    </row>
    <row r="72" spans="1:44" ht="16" thickBot="1" x14ac:dyDescent="0.35">
      <c r="A72" s="18" t="s">
        <v>123</v>
      </c>
      <c r="B72" s="19" t="s">
        <v>84</v>
      </c>
      <c r="C72" s="20" t="s">
        <v>126</v>
      </c>
      <c r="D72" s="11">
        <v>0.89999999999999991</v>
      </c>
      <c r="E72" s="12">
        <v>0.6</v>
      </c>
      <c r="F72" s="12">
        <v>0.89999999999999991</v>
      </c>
      <c r="G72" s="12">
        <v>0.6</v>
      </c>
      <c r="H72" s="12">
        <v>1</v>
      </c>
      <c r="I72" s="12">
        <v>1</v>
      </c>
      <c r="J72" s="12">
        <v>0</v>
      </c>
      <c r="K72" s="12">
        <v>0</v>
      </c>
      <c r="L72" s="12">
        <v>0.89999999999999991</v>
      </c>
      <c r="M72" s="12">
        <v>0.6</v>
      </c>
      <c r="N72" s="12">
        <v>0.89999999999999991</v>
      </c>
      <c r="O72" s="12">
        <v>0.89999999999999991</v>
      </c>
      <c r="P72" s="12">
        <v>0</v>
      </c>
      <c r="Q72" s="12">
        <v>1.5</v>
      </c>
      <c r="R72" s="12">
        <v>0.89999999999999991</v>
      </c>
      <c r="S72" s="12">
        <v>1.5</v>
      </c>
      <c r="T72" s="12">
        <v>0.89999999999999991</v>
      </c>
      <c r="U72" s="12">
        <v>1.2</v>
      </c>
      <c r="V72" s="12">
        <v>0.89999999999999991</v>
      </c>
      <c r="W72" s="12">
        <v>0</v>
      </c>
      <c r="X72" s="12">
        <v>0</v>
      </c>
      <c r="Y72" s="12">
        <v>1.5</v>
      </c>
      <c r="Z72" s="12">
        <v>0.89999999999999991</v>
      </c>
      <c r="AA72" s="12">
        <v>0</v>
      </c>
      <c r="AB72" s="12">
        <v>0</v>
      </c>
      <c r="AC72" s="12">
        <v>0</v>
      </c>
      <c r="AD72" s="12">
        <v>1.5</v>
      </c>
      <c r="AE72" s="12">
        <v>0.89999999999999991</v>
      </c>
      <c r="AF72" s="12">
        <v>0.89999999999999991</v>
      </c>
      <c r="AG72" s="12">
        <v>0.6</v>
      </c>
      <c r="AH72" s="12">
        <v>0.89999999999999991</v>
      </c>
      <c r="AI72" s="13">
        <v>0.6</v>
      </c>
      <c r="AJ72" s="14">
        <v>0</v>
      </c>
      <c r="AK72" s="15">
        <v>0</v>
      </c>
      <c r="AL72" s="16">
        <f t="shared" si="4"/>
        <v>4.5999999999999996</v>
      </c>
      <c r="AM72" s="16">
        <f t="shared" si="4"/>
        <v>3.4</v>
      </c>
      <c r="AN72" s="16" t="e">
        <f>AJ72+AH72+F72+H72+#REF!</f>
        <v>#REF!</v>
      </c>
      <c r="AO72" s="16">
        <f t="shared" si="5"/>
        <v>2.2000000000000002</v>
      </c>
      <c r="AP72" s="16" t="e">
        <f>AL72+AJ72+H72+#REF!+K72</f>
        <v>#REF!</v>
      </c>
      <c r="AQ72" s="16">
        <f t="shared" si="6"/>
        <v>5.3000000000000007</v>
      </c>
      <c r="AR72" s="17"/>
    </row>
    <row r="73" spans="1:44" ht="16" thickBot="1" x14ac:dyDescent="0.35">
      <c r="A73" s="18" t="s">
        <v>123</v>
      </c>
      <c r="B73" s="19" t="s">
        <v>29</v>
      </c>
      <c r="C73" s="20" t="s">
        <v>127</v>
      </c>
      <c r="D73" s="11">
        <v>1.2</v>
      </c>
      <c r="E73" s="12">
        <v>0.6</v>
      </c>
      <c r="F73" s="12">
        <v>1.2</v>
      </c>
      <c r="G73" s="12">
        <v>0.6</v>
      </c>
      <c r="H73" s="12">
        <v>1</v>
      </c>
      <c r="I73" s="12">
        <v>1</v>
      </c>
      <c r="J73" s="12">
        <v>0.6</v>
      </c>
      <c r="K73" s="12">
        <v>0.6</v>
      </c>
      <c r="L73" s="12">
        <v>1.2</v>
      </c>
      <c r="M73" s="12">
        <v>0.6</v>
      </c>
      <c r="N73" s="12">
        <v>2.6999999999999997</v>
      </c>
      <c r="O73" s="12">
        <v>1.7999999999999998</v>
      </c>
      <c r="P73" s="12">
        <v>1.2</v>
      </c>
      <c r="Q73" s="12">
        <v>1.2</v>
      </c>
      <c r="R73" s="12">
        <v>1.2</v>
      </c>
      <c r="S73" s="12">
        <v>2.4</v>
      </c>
      <c r="T73" s="12">
        <v>1.2</v>
      </c>
      <c r="U73" s="12">
        <v>2.4</v>
      </c>
      <c r="V73" s="12">
        <v>1.2</v>
      </c>
      <c r="W73" s="12">
        <v>1.7999999999999998</v>
      </c>
      <c r="X73" s="12">
        <v>2</v>
      </c>
      <c r="Y73" s="12">
        <v>1.2</v>
      </c>
      <c r="Z73" s="12">
        <v>1.2</v>
      </c>
      <c r="AA73" s="12">
        <v>1.2</v>
      </c>
      <c r="AB73" s="12">
        <v>0.6</v>
      </c>
      <c r="AC73" s="12">
        <v>0.6</v>
      </c>
      <c r="AD73" s="12">
        <v>1.2</v>
      </c>
      <c r="AE73" s="12">
        <v>1.2</v>
      </c>
      <c r="AF73" s="12">
        <v>1.2</v>
      </c>
      <c r="AG73" s="12">
        <v>1.2</v>
      </c>
      <c r="AH73" s="12">
        <v>1.2</v>
      </c>
      <c r="AI73" s="13">
        <v>0.6</v>
      </c>
      <c r="AJ73" s="14">
        <v>3</v>
      </c>
      <c r="AK73" s="15">
        <v>1.2</v>
      </c>
      <c r="AL73" s="16">
        <f t="shared" si="4"/>
        <v>5.8</v>
      </c>
      <c r="AM73" s="16">
        <f t="shared" si="4"/>
        <v>4</v>
      </c>
      <c r="AN73" s="16" t="e">
        <f>AJ73+AH73+F73+H73+#REF!</f>
        <v>#REF!</v>
      </c>
      <c r="AO73" s="16">
        <f t="shared" si="5"/>
        <v>4</v>
      </c>
      <c r="AP73" s="16" t="e">
        <f>AL73+AJ73+H73+#REF!+K73</f>
        <v>#REF!</v>
      </c>
      <c r="AQ73" s="16">
        <f t="shared" si="6"/>
        <v>8</v>
      </c>
      <c r="AR73" s="17"/>
    </row>
    <row r="74" spans="1:44" ht="16" thickBot="1" x14ac:dyDescent="0.35">
      <c r="A74" s="18" t="s">
        <v>123</v>
      </c>
      <c r="B74" s="19" t="s">
        <v>29</v>
      </c>
      <c r="C74" s="20" t="s">
        <v>128</v>
      </c>
      <c r="D74" s="11">
        <v>1.2</v>
      </c>
      <c r="E74" s="12">
        <v>0.6</v>
      </c>
      <c r="F74" s="12">
        <v>1.2</v>
      </c>
      <c r="G74" s="12">
        <v>0.6</v>
      </c>
      <c r="H74" s="12">
        <v>1</v>
      </c>
      <c r="I74" s="12">
        <v>1</v>
      </c>
      <c r="J74" s="12">
        <v>1.2</v>
      </c>
      <c r="K74" s="12">
        <v>1.2</v>
      </c>
      <c r="L74" s="12">
        <v>1.2</v>
      </c>
      <c r="M74" s="12">
        <v>0.6</v>
      </c>
      <c r="N74" s="12">
        <v>1.7999999999999998</v>
      </c>
      <c r="O74" s="12">
        <v>1.2</v>
      </c>
      <c r="P74" s="12">
        <v>1.2</v>
      </c>
      <c r="Q74" s="12">
        <v>1.7999999999999998</v>
      </c>
      <c r="R74" s="12">
        <v>1.2</v>
      </c>
      <c r="S74" s="12">
        <v>2.4</v>
      </c>
      <c r="T74" s="12">
        <v>1.2</v>
      </c>
      <c r="U74" s="12">
        <v>2.4</v>
      </c>
      <c r="V74" s="12">
        <v>1.2</v>
      </c>
      <c r="W74" s="12">
        <v>1.7999999999999998</v>
      </c>
      <c r="X74" s="12">
        <v>2</v>
      </c>
      <c r="Y74" s="12">
        <v>1.7999999999999998</v>
      </c>
      <c r="Z74" s="12">
        <v>1.2</v>
      </c>
      <c r="AA74" s="12">
        <v>1.2</v>
      </c>
      <c r="AB74" s="12">
        <v>1.2</v>
      </c>
      <c r="AC74" s="12">
        <v>1.2</v>
      </c>
      <c r="AD74" s="12">
        <v>1.7999999999999998</v>
      </c>
      <c r="AE74" s="12">
        <v>1.2</v>
      </c>
      <c r="AF74" s="12">
        <v>1.7999999999999998</v>
      </c>
      <c r="AG74" s="12">
        <v>1.2</v>
      </c>
      <c r="AH74" s="12">
        <v>1.2</v>
      </c>
      <c r="AI74" s="13">
        <v>0.6</v>
      </c>
      <c r="AJ74" s="14">
        <v>3</v>
      </c>
      <c r="AK74" s="15">
        <v>1.2</v>
      </c>
      <c r="AL74" s="16">
        <f t="shared" si="4"/>
        <v>6.4</v>
      </c>
      <c r="AM74" s="16">
        <f t="shared" si="4"/>
        <v>4</v>
      </c>
      <c r="AN74" s="16" t="e">
        <f>AJ74+AH74+F74+H74+#REF!</f>
        <v>#REF!</v>
      </c>
      <c r="AO74" s="16">
        <f t="shared" si="5"/>
        <v>4.5999999999999996</v>
      </c>
      <c r="AP74" s="16" t="e">
        <f>AL74+AJ74+H74+#REF!+K74</f>
        <v>#REF!</v>
      </c>
      <c r="AQ74" s="16">
        <f t="shared" si="6"/>
        <v>8.6</v>
      </c>
      <c r="AR74" s="17"/>
    </row>
    <row r="75" spans="1:44" ht="16" thickBot="1" x14ac:dyDescent="0.35">
      <c r="A75" s="18" t="s">
        <v>123</v>
      </c>
      <c r="B75" s="19" t="s">
        <v>38</v>
      </c>
      <c r="C75" s="20" t="s">
        <v>129</v>
      </c>
      <c r="D75" s="11">
        <v>1.2</v>
      </c>
      <c r="E75" s="12">
        <v>0.6</v>
      </c>
      <c r="F75" s="12">
        <v>1.2</v>
      </c>
      <c r="G75" s="12">
        <v>0.6</v>
      </c>
      <c r="H75" s="12">
        <v>1</v>
      </c>
      <c r="I75" s="12">
        <v>1</v>
      </c>
      <c r="J75" s="12">
        <v>0.6</v>
      </c>
      <c r="K75" s="12">
        <v>0.6</v>
      </c>
      <c r="L75" s="12">
        <v>1.2</v>
      </c>
      <c r="M75" s="12">
        <v>0.6</v>
      </c>
      <c r="N75" s="12">
        <v>2.6999999999999997</v>
      </c>
      <c r="O75" s="12">
        <v>1.7999999999999998</v>
      </c>
      <c r="P75" s="12">
        <v>1.2</v>
      </c>
      <c r="Q75" s="12">
        <v>1.2</v>
      </c>
      <c r="R75" s="12">
        <v>1.2</v>
      </c>
      <c r="S75" s="12">
        <v>2.4</v>
      </c>
      <c r="T75" s="12">
        <v>1.2</v>
      </c>
      <c r="U75" s="12">
        <v>2.4</v>
      </c>
      <c r="V75" s="12">
        <v>1.2</v>
      </c>
      <c r="W75" s="12">
        <v>1.7999999999999998</v>
      </c>
      <c r="X75" s="12">
        <v>2</v>
      </c>
      <c r="Y75" s="12">
        <v>1.2</v>
      </c>
      <c r="Z75" s="12">
        <v>1.2</v>
      </c>
      <c r="AA75" s="12">
        <v>1.2</v>
      </c>
      <c r="AB75" s="12">
        <v>0.6</v>
      </c>
      <c r="AC75" s="12">
        <v>0.6</v>
      </c>
      <c r="AD75" s="12">
        <v>1.2</v>
      </c>
      <c r="AE75" s="12">
        <v>1.2</v>
      </c>
      <c r="AF75" s="12">
        <v>1.2</v>
      </c>
      <c r="AG75" s="12">
        <v>1.2</v>
      </c>
      <c r="AH75" s="12">
        <v>1.2</v>
      </c>
      <c r="AI75" s="13">
        <v>0.6</v>
      </c>
      <c r="AJ75" s="14">
        <v>3</v>
      </c>
      <c r="AK75" s="15">
        <v>1.2</v>
      </c>
      <c r="AL75" s="16">
        <f t="shared" si="4"/>
        <v>5.8</v>
      </c>
      <c r="AM75" s="16">
        <f t="shared" si="4"/>
        <v>4</v>
      </c>
      <c r="AN75" s="16" t="e">
        <f>AJ75+AH75+F75+H75+#REF!</f>
        <v>#REF!</v>
      </c>
      <c r="AO75" s="16">
        <f t="shared" si="5"/>
        <v>4</v>
      </c>
      <c r="AP75" s="16" t="e">
        <f>AL75+AJ75+H75+#REF!+K75</f>
        <v>#REF!</v>
      </c>
      <c r="AQ75" s="16">
        <f t="shared" si="6"/>
        <v>8</v>
      </c>
      <c r="AR75" s="17"/>
    </row>
    <row r="76" spans="1:44" ht="16" thickBot="1" x14ac:dyDescent="0.35">
      <c r="A76" s="18" t="s">
        <v>123</v>
      </c>
      <c r="B76" s="19" t="s">
        <v>84</v>
      </c>
      <c r="C76" s="40" t="s">
        <v>182</v>
      </c>
      <c r="D76" s="11">
        <v>1.2</v>
      </c>
      <c r="E76" s="12">
        <v>0.6</v>
      </c>
      <c r="F76" s="12">
        <v>1.2</v>
      </c>
      <c r="G76" s="12">
        <v>0.6</v>
      </c>
      <c r="H76" s="12">
        <v>1</v>
      </c>
      <c r="I76" s="12">
        <v>1</v>
      </c>
      <c r="J76" s="12">
        <v>2</v>
      </c>
      <c r="K76" s="12">
        <v>1</v>
      </c>
      <c r="L76" s="12">
        <v>2</v>
      </c>
      <c r="M76" s="12">
        <v>2</v>
      </c>
      <c r="N76" s="12">
        <v>1.7999999999999998</v>
      </c>
      <c r="O76" s="12">
        <v>4</v>
      </c>
      <c r="P76" s="12">
        <v>2</v>
      </c>
      <c r="Q76" s="12">
        <v>4</v>
      </c>
      <c r="R76" s="12">
        <v>2</v>
      </c>
      <c r="S76" s="12">
        <v>4</v>
      </c>
      <c r="T76" s="12">
        <v>4</v>
      </c>
      <c r="U76" s="12">
        <v>4</v>
      </c>
      <c r="V76" s="12">
        <v>4</v>
      </c>
      <c r="W76" s="12">
        <v>2</v>
      </c>
      <c r="X76" s="12">
        <v>2</v>
      </c>
      <c r="Y76" s="12">
        <v>4</v>
      </c>
      <c r="Z76" s="12">
        <v>4</v>
      </c>
      <c r="AA76" s="12">
        <v>2</v>
      </c>
      <c r="AB76" s="12">
        <v>2</v>
      </c>
      <c r="AC76" s="12">
        <v>2</v>
      </c>
      <c r="AD76" s="12">
        <v>2</v>
      </c>
      <c r="AE76" s="12">
        <v>2</v>
      </c>
      <c r="AF76" s="12">
        <v>2</v>
      </c>
      <c r="AG76" s="12">
        <v>2</v>
      </c>
      <c r="AH76" s="12">
        <v>2</v>
      </c>
      <c r="AI76" s="13">
        <v>2</v>
      </c>
      <c r="AJ76" s="14">
        <v>2.4</v>
      </c>
      <c r="AK76" s="15">
        <v>3</v>
      </c>
      <c r="AL76" s="16">
        <f t="shared" si="4"/>
        <v>7.4</v>
      </c>
      <c r="AM76" s="16">
        <f t="shared" si="4"/>
        <v>6.1999999999999993</v>
      </c>
      <c r="AN76" s="16" t="e">
        <f>AJ76+AH76+F76+H76+#REF!</f>
        <v>#REF!</v>
      </c>
      <c r="AO76" s="16">
        <f t="shared" si="5"/>
        <v>8.6</v>
      </c>
      <c r="AP76" s="16" t="e">
        <f>AL76+AJ76+H76+#REF!+K76</f>
        <v>#REF!</v>
      </c>
      <c r="AQ76" s="16">
        <f t="shared" si="6"/>
        <v>14.2</v>
      </c>
      <c r="AR76" s="17"/>
    </row>
    <row r="77" spans="1:44" ht="16" thickBot="1" x14ac:dyDescent="0.35">
      <c r="A77" s="18" t="s">
        <v>123</v>
      </c>
      <c r="B77" s="19" t="s">
        <v>36</v>
      </c>
      <c r="C77" s="20" t="s">
        <v>130</v>
      </c>
      <c r="D77" s="11">
        <v>1.2</v>
      </c>
      <c r="E77" s="12">
        <v>0.6</v>
      </c>
      <c r="F77" s="12">
        <v>1.2</v>
      </c>
      <c r="G77" s="12">
        <v>0.6</v>
      </c>
      <c r="H77" s="12">
        <v>1</v>
      </c>
      <c r="I77" s="12">
        <v>1</v>
      </c>
      <c r="J77" s="12">
        <v>0</v>
      </c>
      <c r="K77" s="12">
        <v>0</v>
      </c>
      <c r="L77" s="12">
        <v>1.2</v>
      </c>
      <c r="M77" s="12">
        <v>0.6</v>
      </c>
      <c r="N77" s="12">
        <v>1.2</v>
      </c>
      <c r="O77" s="12">
        <v>0.89999999999999991</v>
      </c>
      <c r="P77" s="12">
        <v>0</v>
      </c>
      <c r="Q77" s="12">
        <v>1.5</v>
      </c>
      <c r="R77" s="12">
        <v>0.89999999999999991</v>
      </c>
      <c r="S77" s="12">
        <v>1.5</v>
      </c>
      <c r="T77" s="12">
        <v>0.89999999999999991</v>
      </c>
      <c r="U77" s="12">
        <v>1.2</v>
      </c>
      <c r="V77" s="12">
        <v>0.89999999999999991</v>
      </c>
      <c r="W77" s="12">
        <v>0</v>
      </c>
      <c r="X77" s="12">
        <v>0</v>
      </c>
      <c r="Y77" s="12">
        <v>1.5</v>
      </c>
      <c r="Z77" s="12">
        <v>0.89999999999999991</v>
      </c>
      <c r="AA77" s="12">
        <v>0</v>
      </c>
      <c r="AB77" s="12">
        <v>0</v>
      </c>
      <c r="AC77" s="12">
        <v>0</v>
      </c>
      <c r="AD77" s="12">
        <v>1.5</v>
      </c>
      <c r="AE77" s="12">
        <v>0.89999999999999991</v>
      </c>
      <c r="AF77" s="12">
        <v>1.2</v>
      </c>
      <c r="AG77" s="12">
        <v>0.89999999999999991</v>
      </c>
      <c r="AH77" s="12">
        <v>1.2</v>
      </c>
      <c r="AI77" s="13">
        <v>0.89999999999999991</v>
      </c>
      <c r="AJ77" s="14">
        <v>0</v>
      </c>
      <c r="AK77" s="15">
        <v>0</v>
      </c>
      <c r="AL77" s="16">
        <f t="shared" si="4"/>
        <v>5.8</v>
      </c>
      <c r="AM77" s="16">
        <f t="shared" si="4"/>
        <v>4</v>
      </c>
      <c r="AN77" s="16" t="e">
        <f>AJ77+AH77+F77+H77+#REF!</f>
        <v>#REF!</v>
      </c>
      <c r="AO77" s="16">
        <f t="shared" si="5"/>
        <v>2.5</v>
      </c>
      <c r="AP77" s="16" t="e">
        <f>AL77+AJ77+H77+#REF!+K77</f>
        <v>#REF!</v>
      </c>
      <c r="AQ77" s="16">
        <f t="shared" si="6"/>
        <v>6.2</v>
      </c>
      <c r="AR77" s="17"/>
    </row>
    <row r="78" spans="1:44" ht="16" thickBot="1" x14ac:dyDescent="0.35">
      <c r="A78" s="18" t="s">
        <v>123</v>
      </c>
      <c r="B78" s="19" t="s">
        <v>49</v>
      </c>
      <c r="C78" s="20" t="s">
        <v>131</v>
      </c>
      <c r="D78" s="11">
        <v>1.2</v>
      </c>
      <c r="E78" s="12">
        <v>0.6</v>
      </c>
      <c r="F78" s="12">
        <v>1.2</v>
      </c>
      <c r="G78" s="12">
        <v>0.6</v>
      </c>
      <c r="H78" s="12">
        <v>1</v>
      </c>
      <c r="I78" s="12">
        <v>1</v>
      </c>
      <c r="J78" s="12">
        <v>1.7999999999999998</v>
      </c>
      <c r="K78" s="12">
        <v>1.2</v>
      </c>
      <c r="L78" s="12">
        <v>1.7999999999999998</v>
      </c>
      <c r="M78" s="12">
        <v>1.2</v>
      </c>
      <c r="N78" s="12">
        <v>2.4</v>
      </c>
      <c r="O78" s="12">
        <v>1.2</v>
      </c>
      <c r="P78" s="12">
        <v>1.2</v>
      </c>
      <c r="Q78" s="12">
        <v>5.3999999999999995</v>
      </c>
      <c r="R78" s="12">
        <v>2.4</v>
      </c>
      <c r="S78" s="12">
        <v>6</v>
      </c>
      <c r="T78" s="12">
        <v>2.6999999999999997</v>
      </c>
      <c r="U78" s="12">
        <v>6</v>
      </c>
      <c r="V78" s="12">
        <v>2.6999999999999997</v>
      </c>
      <c r="W78" s="12">
        <v>2.4</v>
      </c>
      <c r="X78" s="12">
        <v>2</v>
      </c>
      <c r="Y78" s="12">
        <v>2.4</v>
      </c>
      <c r="Z78" s="12">
        <v>1.2</v>
      </c>
      <c r="AA78" s="12">
        <v>3</v>
      </c>
      <c r="AB78" s="12">
        <v>1.7999999999999998</v>
      </c>
      <c r="AC78" s="12">
        <v>1.2</v>
      </c>
      <c r="AD78" s="12">
        <v>1.2</v>
      </c>
      <c r="AE78" s="12">
        <v>0.6</v>
      </c>
      <c r="AF78" s="12">
        <v>1.2</v>
      </c>
      <c r="AG78" s="12">
        <v>0.6</v>
      </c>
      <c r="AH78" s="12">
        <v>1.7999999999999998</v>
      </c>
      <c r="AI78" s="13">
        <v>0.89999999999999991</v>
      </c>
      <c r="AJ78" s="14">
        <v>4</v>
      </c>
      <c r="AK78" s="15">
        <v>2.6999999999999997</v>
      </c>
      <c r="AL78" s="16">
        <f t="shared" si="4"/>
        <v>6.4</v>
      </c>
      <c r="AM78" s="16">
        <f t="shared" si="4"/>
        <v>3.7</v>
      </c>
      <c r="AN78" s="16" t="e">
        <f>AJ78+AH78+F78+H78+#REF!</f>
        <v>#REF!</v>
      </c>
      <c r="AO78" s="16">
        <f t="shared" si="5"/>
        <v>6.9999999999999991</v>
      </c>
      <c r="AP78" s="16" t="e">
        <f>AL78+AJ78+H78+#REF!+K78</f>
        <v>#REF!</v>
      </c>
      <c r="AQ78" s="16">
        <f t="shared" si="6"/>
        <v>11</v>
      </c>
      <c r="AR78" s="17"/>
    </row>
    <row r="79" spans="1:44" ht="16" thickBot="1" x14ac:dyDescent="0.35">
      <c r="A79" s="18" t="s">
        <v>123</v>
      </c>
      <c r="B79" s="19" t="s">
        <v>132</v>
      </c>
      <c r="C79" s="20" t="s">
        <v>133</v>
      </c>
      <c r="D79" s="11">
        <v>1.2</v>
      </c>
      <c r="E79" s="12">
        <v>0.6</v>
      </c>
      <c r="F79" s="12">
        <v>1.2</v>
      </c>
      <c r="G79" s="12">
        <v>0.6</v>
      </c>
      <c r="H79" s="12">
        <v>1</v>
      </c>
      <c r="I79" s="12">
        <v>1</v>
      </c>
      <c r="J79" s="12">
        <v>0</v>
      </c>
      <c r="K79" s="12">
        <v>0</v>
      </c>
      <c r="L79" s="12">
        <v>1.2</v>
      </c>
      <c r="M79" s="12">
        <v>0.6</v>
      </c>
      <c r="N79" s="12">
        <v>1.2</v>
      </c>
      <c r="O79" s="12">
        <v>0.89999999999999991</v>
      </c>
      <c r="P79" s="12">
        <v>0</v>
      </c>
      <c r="Q79" s="12">
        <v>1.5</v>
      </c>
      <c r="R79" s="12">
        <v>0.89999999999999991</v>
      </c>
      <c r="S79" s="12">
        <v>1.5</v>
      </c>
      <c r="T79" s="12">
        <v>0.89999999999999991</v>
      </c>
      <c r="U79" s="12">
        <v>1.2</v>
      </c>
      <c r="V79" s="12">
        <v>0.89999999999999991</v>
      </c>
      <c r="W79" s="12">
        <v>0</v>
      </c>
      <c r="X79" s="12">
        <v>0</v>
      </c>
      <c r="Y79" s="12">
        <v>1.5</v>
      </c>
      <c r="Z79" s="12">
        <v>0.89999999999999991</v>
      </c>
      <c r="AA79" s="12">
        <v>0</v>
      </c>
      <c r="AB79" s="12">
        <v>0</v>
      </c>
      <c r="AC79" s="12">
        <v>0</v>
      </c>
      <c r="AD79" s="12">
        <v>1.5</v>
      </c>
      <c r="AE79" s="12">
        <v>0.89999999999999991</v>
      </c>
      <c r="AF79" s="12">
        <v>1.2</v>
      </c>
      <c r="AG79" s="12">
        <v>0.89999999999999991</v>
      </c>
      <c r="AH79" s="12">
        <v>1.2</v>
      </c>
      <c r="AI79" s="13">
        <v>0.89999999999999991</v>
      </c>
      <c r="AJ79" s="14">
        <v>0</v>
      </c>
      <c r="AK79" s="15">
        <v>0</v>
      </c>
      <c r="AL79" s="16">
        <f t="shared" si="4"/>
        <v>5.8</v>
      </c>
      <c r="AM79" s="16">
        <f t="shared" si="4"/>
        <v>4</v>
      </c>
      <c r="AN79" s="16" t="e">
        <f>AJ79+AH79+F79+H79+#REF!</f>
        <v>#REF!</v>
      </c>
      <c r="AO79" s="16">
        <f t="shared" si="5"/>
        <v>2.5</v>
      </c>
      <c r="AP79" s="16" t="e">
        <f>AL79+AJ79+H79+#REF!+K79</f>
        <v>#REF!</v>
      </c>
      <c r="AQ79" s="16">
        <f t="shared" si="6"/>
        <v>6.2</v>
      </c>
      <c r="AR79" s="17"/>
    </row>
    <row r="80" spans="1:44" ht="16" thickBot="1" x14ac:dyDescent="0.35">
      <c r="A80" s="18" t="s">
        <v>123</v>
      </c>
      <c r="B80" s="19" t="s">
        <v>65</v>
      </c>
      <c r="C80" s="20" t="s">
        <v>134</v>
      </c>
      <c r="D80" s="11">
        <v>1.2</v>
      </c>
      <c r="E80" s="12">
        <v>0.6</v>
      </c>
      <c r="F80" s="12">
        <v>1.2</v>
      </c>
      <c r="G80" s="12">
        <v>0.6</v>
      </c>
      <c r="H80" s="12">
        <v>1</v>
      </c>
      <c r="I80" s="12">
        <v>1</v>
      </c>
      <c r="J80" s="12">
        <v>1.7999999999999998</v>
      </c>
      <c r="K80" s="12">
        <v>1.2</v>
      </c>
      <c r="L80" s="12">
        <v>1.7999999999999998</v>
      </c>
      <c r="M80" s="12">
        <v>1.2</v>
      </c>
      <c r="N80" s="12">
        <v>2.4</v>
      </c>
      <c r="O80" s="12">
        <v>1.2</v>
      </c>
      <c r="P80" s="12">
        <v>1.2</v>
      </c>
      <c r="Q80" s="12">
        <v>5.3999999999999995</v>
      </c>
      <c r="R80" s="12">
        <v>2.4</v>
      </c>
      <c r="S80" s="12">
        <v>6</v>
      </c>
      <c r="T80" s="12">
        <v>2.6999999999999997</v>
      </c>
      <c r="U80" s="12">
        <v>6</v>
      </c>
      <c r="V80" s="12">
        <v>2.6999999999999997</v>
      </c>
      <c r="W80" s="12">
        <v>2.4</v>
      </c>
      <c r="X80" s="12">
        <v>2</v>
      </c>
      <c r="Y80" s="12">
        <v>2.4</v>
      </c>
      <c r="Z80" s="12">
        <v>1.2</v>
      </c>
      <c r="AA80" s="12">
        <v>3</v>
      </c>
      <c r="AB80" s="12">
        <v>1.7999999999999998</v>
      </c>
      <c r="AC80" s="12">
        <v>1.2</v>
      </c>
      <c r="AD80" s="12">
        <v>1.2</v>
      </c>
      <c r="AE80" s="12">
        <v>0.6</v>
      </c>
      <c r="AF80" s="12">
        <v>1.2</v>
      </c>
      <c r="AG80" s="12">
        <v>0.6</v>
      </c>
      <c r="AH80" s="12">
        <v>1.7999999999999998</v>
      </c>
      <c r="AI80" s="13">
        <v>0.89999999999999991</v>
      </c>
      <c r="AJ80" s="14">
        <v>4</v>
      </c>
      <c r="AK80" s="15">
        <v>2.6999999999999997</v>
      </c>
      <c r="AL80" s="16">
        <f t="shared" si="4"/>
        <v>6.4</v>
      </c>
      <c r="AM80" s="16">
        <f t="shared" si="4"/>
        <v>3.7</v>
      </c>
      <c r="AN80" s="16" t="e">
        <f>AJ80+AH80+F80+H80+#REF!</f>
        <v>#REF!</v>
      </c>
      <c r="AO80" s="16">
        <f t="shared" si="5"/>
        <v>6.9999999999999991</v>
      </c>
      <c r="AP80" s="16" t="e">
        <f>AL80+AJ80+H80+#REF!+K80</f>
        <v>#REF!</v>
      </c>
      <c r="AQ80" s="16">
        <f t="shared" si="6"/>
        <v>11</v>
      </c>
      <c r="AR80" s="17"/>
    </row>
    <row r="81" spans="1:44" ht="16" thickBot="1" x14ac:dyDescent="0.35">
      <c r="A81" s="18" t="s">
        <v>123</v>
      </c>
      <c r="B81" s="19" t="s">
        <v>40</v>
      </c>
      <c r="C81" s="20" t="s">
        <v>135</v>
      </c>
      <c r="D81" s="11">
        <v>1.2</v>
      </c>
      <c r="E81" s="12">
        <v>0.6</v>
      </c>
      <c r="F81" s="12">
        <v>1.2</v>
      </c>
      <c r="G81" s="12">
        <v>0.6</v>
      </c>
      <c r="H81" s="12">
        <v>1</v>
      </c>
      <c r="I81" s="12">
        <v>1</v>
      </c>
      <c r="J81" s="12">
        <v>1.7999999999999998</v>
      </c>
      <c r="K81" s="12">
        <v>1.2</v>
      </c>
      <c r="L81" s="12">
        <v>1.7999999999999998</v>
      </c>
      <c r="M81" s="12">
        <v>1.2</v>
      </c>
      <c r="N81" s="12">
        <v>2.4</v>
      </c>
      <c r="O81" s="12">
        <v>1.2</v>
      </c>
      <c r="P81" s="12">
        <v>1.2</v>
      </c>
      <c r="Q81" s="12">
        <v>5.3999999999999995</v>
      </c>
      <c r="R81" s="12">
        <v>2.4</v>
      </c>
      <c r="S81" s="12">
        <v>6</v>
      </c>
      <c r="T81" s="12">
        <v>2.6999999999999997</v>
      </c>
      <c r="U81" s="12">
        <v>6</v>
      </c>
      <c r="V81" s="12">
        <v>2.6999999999999997</v>
      </c>
      <c r="W81" s="12">
        <v>2.4</v>
      </c>
      <c r="X81" s="12">
        <v>2</v>
      </c>
      <c r="Y81" s="12">
        <v>2.4</v>
      </c>
      <c r="Z81" s="12">
        <v>1.2</v>
      </c>
      <c r="AA81" s="12">
        <v>3</v>
      </c>
      <c r="AB81" s="12">
        <v>1.7999999999999998</v>
      </c>
      <c r="AC81" s="12">
        <v>1.2</v>
      </c>
      <c r="AD81" s="12">
        <v>1.2</v>
      </c>
      <c r="AE81" s="12">
        <v>0.6</v>
      </c>
      <c r="AF81" s="12">
        <v>1.2</v>
      </c>
      <c r="AG81" s="12">
        <v>0.6</v>
      </c>
      <c r="AH81" s="12">
        <v>1.7999999999999998</v>
      </c>
      <c r="AI81" s="13">
        <v>0.89999999999999991</v>
      </c>
      <c r="AJ81" s="14">
        <v>6</v>
      </c>
      <c r="AK81" s="15">
        <v>2.6999999999999997</v>
      </c>
      <c r="AL81" s="16">
        <f t="shared" si="4"/>
        <v>6.4</v>
      </c>
      <c r="AM81" s="16">
        <f t="shared" si="4"/>
        <v>3.7</v>
      </c>
      <c r="AN81" s="16" t="e">
        <f>AJ81+AH81+F81+H81+#REF!</f>
        <v>#REF!</v>
      </c>
      <c r="AO81" s="16">
        <f t="shared" si="5"/>
        <v>6.9999999999999991</v>
      </c>
      <c r="AP81" s="16" t="e">
        <f>AL81+AJ81+H81+#REF!+K81</f>
        <v>#REF!</v>
      </c>
      <c r="AQ81" s="16">
        <f t="shared" si="6"/>
        <v>11</v>
      </c>
      <c r="AR81" s="17"/>
    </row>
    <row r="82" spans="1:44" ht="16" thickBot="1" x14ac:dyDescent="0.35">
      <c r="A82" s="18" t="s">
        <v>123</v>
      </c>
      <c r="B82" s="19" t="s">
        <v>40</v>
      </c>
      <c r="C82" s="20" t="s">
        <v>136</v>
      </c>
      <c r="D82" s="11">
        <v>0.89999999999999991</v>
      </c>
      <c r="E82" s="12">
        <v>0.6</v>
      </c>
      <c r="F82" s="12">
        <v>0.89999999999999991</v>
      </c>
      <c r="G82" s="12">
        <v>0.6</v>
      </c>
      <c r="H82" s="12">
        <v>1</v>
      </c>
      <c r="I82" s="12">
        <v>1</v>
      </c>
      <c r="J82" s="12">
        <v>0.6</v>
      </c>
      <c r="K82" s="12">
        <v>0.6</v>
      </c>
      <c r="L82" s="12">
        <v>1.2</v>
      </c>
      <c r="M82" s="12">
        <v>0.6</v>
      </c>
      <c r="N82" s="12">
        <v>1.2</v>
      </c>
      <c r="O82" s="12">
        <v>0.6</v>
      </c>
      <c r="P82" s="12">
        <v>0.6</v>
      </c>
      <c r="Q82" s="12">
        <v>1.2</v>
      </c>
      <c r="R82" s="12">
        <v>1.2</v>
      </c>
      <c r="S82" s="12">
        <v>1.2</v>
      </c>
      <c r="T82" s="12">
        <v>1.2</v>
      </c>
      <c r="U82" s="12">
        <v>1.2</v>
      </c>
      <c r="V82" s="12">
        <v>1.2</v>
      </c>
      <c r="W82" s="12">
        <v>0.6</v>
      </c>
      <c r="X82" s="12">
        <v>2</v>
      </c>
      <c r="Y82" s="12">
        <v>1.2</v>
      </c>
      <c r="Z82" s="12">
        <v>0.6</v>
      </c>
      <c r="AA82" s="12">
        <v>0.6</v>
      </c>
      <c r="AB82" s="12">
        <v>0.89999999999999991</v>
      </c>
      <c r="AC82" s="12">
        <v>0.6</v>
      </c>
      <c r="AD82" s="12">
        <v>0.89999999999999991</v>
      </c>
      <c r="AE82" s="12">
        <v>0.6</v>
      </c>
      <c r="AF82" s="12">
        <v>0.89999999999999991</v>
      </c>
      <c r="AG82" s="12">
        <v>0.6</v>
      </c>
      <c r="AH82" s="12">
        <v>1.2</v>
      </c>
      <c r="AI82" s="13">
        <v>0.6</v>
      </c>
      <c r="AJ82" s="14">
        <v>1.2</v>
      </c>
      <c r="AK82" s="15">
        <v>1.2</v>
      </c>
      <c r="AL82" s="16">
        <f t="shared" si="4"/>
        <v>4.8999999999999995</v>
      </c>
      <c r="AM82" s="16">
        <f t="shared" si="4"/>
        <v>3.4</v>
      </c>
      <c r="AN82" s="16" t="e">
        <f>AJ82+AH82+F82+H82+#REF!</f>
        <v>#REF!</v>
      </c>
      <c r="AO82" s="16">
        <f t="shared" si="5"/>
        <v>4</v>
      </c>
      <c r="AP82" s="16" t="e">
        <f>AL82+AJ82+H82+#REF!+K82</f>
        <v>#REF!</v>
      </c>
      <c r="AQ82" s="16">
        <f t="shared" si="6"/>
        <v>7.3999999999999995</v>
      </c>
      <c r="AR82" s="17"/>
    </row>
    <row r="83" spans="1:44" ht="16" thickBot="1" x14ac:dyDescent="0.35">
      <c r="A83" s="18" t="s">
        <v>137</v>
      </c>
      <c r="B83" s="19" t="s">
        <v>36</v>
      </c>
      <c r="C83" s="20" t="s">
        <v>138</v>
      </c>
      <c r="D83" s="11">
        <v>0</v>
      </c>
      <c r="E83" s="12">
        <v>0</v>
      </c>
      <c r="F83" s="12">
        <v>0</v>
      </c>
      <c r="G83" s="12">
        <v>0</v>
      </c>
      <c r="H83" s="12">
        <v>1</v>
      </c>
      <c r="I83" s="12">
        <v>1</v>
      </c>
      <c r="J83" s="12">
        <v>0</v>
      </c>
      <c r="K83" s="12">
        <v>0</v>
      </c>
      <c r="L83" s="12">
        <v>1</v>
      </c>
      <c r="M83" s="12">
        <v>0</v>
      </c>
      <c r="N83" s="12">
        <v>1</v>
      </c>
      <c r="O83" s="12">
        <v>0</v>
      </c>
      <c r="P83" s="12">
        <v>0</v>
      </c>
      <c r="Q83" s="12">
        <v>0</v>
      </c>
      <c r="R83" s="12">
        <v>0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0</v>
      </c>
      <c r="Z83" s="12">
        <v>1</v>
      </c>
      <c r="AA83" s="12">
        <v>0</v>
      </c>
      <c r="AB83" s="12">
        <v>0</v>
      </c>
      <c r="AC83" s="12">
        <v>0</v>
      </c>
      <c r="AD83" s="12">
        <v>0</v>
      </c>
      <c r="AE83" s="12">
        <v>0</v>
      </c>
      <c r="AF83" s="12">
        <v>1</v>
      </c>
      <c r="AG83" s="12">
        <v>1</v>
      </c>
      <c r="AH83" s="12">
        <v>0</v>
      </c>
      <c r="AI83" s="13">
        <v>0</v>
      </c>
      <c r="AJ83" s="14">
        <v>0</v>
      </c>
      <c r="AK83" s="15">
        <v>0</v>
      </c>
      <c r="AL83" s="16">
        <f t="shared" si="4"/>
        <v>2</v>
      </c>
      <c r="AM83" s="16">
        <f t="shared" si="4"/>
        <v>2</v>
      </c>
      <c r="AN83" s="16" t="e">
        <f>AJ83+AH83+F83+H83+#REF!</f>
        <v>#REF!</v>
      </c>
      <c r="AO83" s="16">
        <f t="shared" si="5"/>
        <v>1</v>
      </c>
      <c r="AP83" s="16" t="e">
        <f>AL83+AJ83+H83+#REF!+K83</f>
        <v>#REF!</v>
      </c>
      <c r="AQ83" s="16">
        <f t="shared" si="6"/>
        <v>4</v>
      </c>
      <c r="AR83" s="17"/>
    </row>
    <row r="84" spans="1:44" ht="16" thickBot="1" x14ac:dyDescent="0.35">
      <c r="A84" s="18" t="s">
        <v>139</v>
      </c>
      <c r="B84" s="19" t="s">
        <v>33</v>
      </c>
      <c r="C84" s="20" t="s">
        <v>140</v>
      </c>
      <c r="D84" s="11">
        <v>1.2</v>
      </c>
      <c r="E84" s="12">
        <v>0.89999999999999991</v>
      </c>
      <c r="F84" s="12">
        <v>1.2</v>
      </c>
      <c r="G84" s="12">
        <v>0.89999999999999991</v>
      </c>
      <c r="H84" s="12">
        <v>1</v>
      </c>
      <c r="I84" s="12">
        <v>1</v>
      </c>
      <c r="J84" s="12">
        <v>1.7999999999999998</v>
      </c>
      <c r="K84" s="12">
        <v>0.6</v>
      </c>
      <c r="L84" s="12">
        <v>1.2</v>
      </c>
      <c r="M84" s="12">
        <v>0.89999999999999991</v>
      </c>
      <c r="N84" s="12">
        <v>3</v>
      </c>
      <c r="O84" s="12">
        <v>1.7999999999999998</v>
      </c>
      <c r="P84" s="12">
        <v>1.2</v>
      </c>
      <c r="Q84" s="12">
        <v>6</v>
      </c>
      <c r="R84" s="12">
        <v>2.4</v>
      </c>
      <c r="S84" s="12">
        <v>6.6</v>
      </c>
      <c r="T84" s="12">
        <v>3</v>
      </c>
      <c r="U84" s="12">
        <v>6.6</v>
      </c>
      <c r="V84" s="12">
        <v>3</v>
      </c>
      <c r="W84" s="12">
        <v>1.7999999999999998</v>
      </c>
      <c r="X84" s="12">
        <v>2</v>
      </c>
      <c r="Y84" s="12">
        <v>3</v>
      </c>
      <c r="Z84" s="12">
        <v>2.4</v>
      </c>
      <c r="AA84" s="12">
        <v>1.2</v>
      </c>
      <c r="AB84" s="12">
        <v>1.7999999999999998</v>
      </c>
      <c r="AC84" s="12">
        <v>1.2</v>
      </c>
      <c r="AD84" s="12">
        <v>3</v>
      </c>
      <c r="AE84" s="12">
        <v>2.4</v>
      </c>
      <c r="AF84" s="12">
        <v>1.2</v>
      </c>
      <c r="AG84" s="12">
        <v>0.6</v>
      </c>
      <c r="AH84" s="12">
        <v>2.4</v>
      </c>
      <c r="AI84" s="13">
        <v>1.7999999999999998</v>
      </c>
      <c r="AJ84" s="14">
        <v>3</v>
      </c>
      <c r="AK84" s="15">
        <v>1.7999999999999998</v>
      </c>
      <c r="AL84" s="16">
        <f t="shared" si="4"/>
        <v>7</v>
      </c>
      <c r="AM84" s="16">
        <f t="shared" si="4"/>
        <v>5.1999999999999993</v>
      </c>
      <c r="AN84" s="16" t="e">
        <f>AJ84+AH84+F84+H84+#REF!</f>
        <v>#REF!</v>
      </c>
      <c r="AO84" s="16">
        <f t="shared" si="5"/>
        <v>7.3</v>
      </c>
      <c r="AP84" s="16" t="e">
        <f>AL84+AJ84+H84+#REF!+K84</f>
        <v>#REF!</v>
      </c>
      <c r="AQ84" s="16">
        <f t="shared" si="6"/>
        <v>10.999999999999998</v>
      </c>
      <c r="AR84" s="17"/>
    </row>
    <row r="85" spans="1:44" ht="16" thickBot="1" x14ac:dyDescent="0.35">
      <c r="A85" s="18" t="s">
        <v>139</v>
      </c>
      <c r="B85" s="19" t="s">
        <v>106</v>
      </c>
      <c r="C85" s="20" t="s">
        <v>141</v>
      </c>
      <c r="D85" s="11">
        <v>1.2</v>
      </c>
      <c r="E85" s="12">
        <v>0.89999999999999991</v>
      </c>
      <c r="F85" s="12">
        <v>1.2</v>
      </c>
      <c r="G85" s="12">
        <v>0.89999999999999991</v>
      </c>
      <c r="H85" s="12">
        <v>1</v>
      </c>
      <c r="I85" s="12">
        <v>1</v>
      </c>
      <c r="J85" s="12">
        <v>1.2</v>
      </c>
      <c r="K85" s="12">
        <v>0.89999999999999991</v>
      </c>
      <c r="L85" s="12">
        <v>1.2</v>
      </c>
      <c r="M85" s="12">
        <v>0.89999999999999991</v>
      </c>
      <c r="N85" s="12">
        <v>3</v>
      </c>
      <c r="O85" s="12">
        <v>2.4</v>
      </c>
      <c r="P85" s="12">
        <v>1.7999999999999998</v>
      </c>
      <c r="Q85" s="12">
        <v>4.8</v>
      </c>
      <c r="R85" s="12">
        <v>2.4</v>
      </c>
      <c r="S85" s="12">
        <v>5.3999999999999995</v>
      </c>
      <c r="T85" s="12">
        <v>2.4</v>
      </c>
      <c r="U85" s="12">
        <v>5.3999999999999995</v>
      </c>
      <c r="V85" s="12">
        <v>2.4</v>
      </c>
      <c r="W85" s="12">
        <v>1.7999999999999998</v>
      </c>
      <c r="X85" s="12">
        <v>2</v>
      </c>
      <c r="Y85" s="12">
        <v>3</v>
      </c>
      <c r="Z85" s="12">
        <v>2.4</v>
      </c>
      <c r="AA85" s="12">
        <v>1.7999999999999998</v>
      </c>
      <c r="AB85" s="12">
        <v>3</v>
      </c>
      <c r="AC85" s="12">
        <v>2.4</v>
      </c>
      <c r="AD85" s="12">
        <v>3</v>
      </c>
      <c r="AE85" s="12">
        <v>2.4</v>
      </c>
      <c r="AF85" s="12">
        <v>1.2</v>
      </c>
      <c r="AG85" s="12">
        <v>0.89999999999999991</v>
      </c>
      <c r="AH85" s="12">
        <v>1.2</v>
      </c>
      <c r="AI85" s="13">
        <v>0.89999999999999991</v>
      </c>
      <c r="AJ85" s="14">
        <v>3</v>
      </c>
      <c r="AK85" s="15">
        <v>1.7999999999999998</v>
      </c>
      <c r="AL85" s="16">
        <f t="shared" si="4"/>
        <v>5.8</v>
      </c>
      <c r="AM85" s="16">
        <f t="shared" si="4"/>
        <v>4.5999999999999996</v>
      </c>
      <c r="AN85" s="16" t="e">
        <f>AJ85+AH85+F85+H85+#REF!</f>
        <v>#REF!</v>
      </c>
      <c r="AO85" s="16">
        <f t="shared" si="5"/>
        <v>5.8</v>
      </c>
      <c r="AP85" s="16" t="e">
        <f>AL85+AJ85+H85+#REF!+K85</f>
        <v>#REF!</v>
      </c>
      <c r="AQ85" s="16">
        <f t="shared" si="6"/>
        <v>9.7999999999999989</v>
      </c>
      <c r="AR85" s="17"/>
    </row>
    <row r="86" spans="1:44" ht="16" thickBot="1" x14ac:dyDescent="0.35">
      <c r="A86" s="18" t="s">
        <v>142</v>
      </c>
      <c r="B86" s="19" t="s">
        <v>143</v>
      </c>
      <c r="C86" s="20" t="s">
        <v>144</v>
      </c>
      <c r="D86" s="11">
        <v>0.6</v>
      </c>
      <c r="E86" s="12">
        <v>0.6</v>
      </c>
      <c r="F86" s="12">
        <v>0.6</v>
      </c>
      <c r="G86" s="12">
        <v>0.6</v>
      </c>
      <c r="H86" s="12">
        <v>1</v>
      </c>
      <c r="I86" s="12">
        <v>1</v>
      </c>
      <c r="J86" s="12">
        <v>0.6</v>
      </c>
      <c r="K86" s="12">
        <v>0.6</v>
      </c>
      <c r="L86" s="12">
        <v>1.2</v>
      </c>
      <c r="M86" s="12">
        <v>0.6</v>
      </c>
      <c r="N86" s="12">
        <v>1.7999999999999998</v>
      </c>
      <c r="O86" s="12">
        <v>1.2</v>
      </c>
      <c r="P86" s="12">
        <v>1.2</v>
      </c>
      <c r="Q86" s="12">
        <v>2.4</v>
      </c>
      <c r="R86" s="12">
        <v>1.7999999999999998</v>
      </c>
      <c r="S86" s="12">
        <v>2.4</v>
      </c>
      <c r="T86" s="12">
        <v>1.7999999999999998</v>
      </c>
      <c r="U86" s="12">
        <v>2.4</v>
      </c>
      <c r="V86" s="12">
        <v>1.7999999999999998</v>
      </c>
      <c r="W86" s="12">
        <v>2.4</v>
      </c>
      <c r="X86" s="12">
        <v>1.7999999999999998</v>
      </c>
      <c r="Y86" s="12">
        <v>2.4</v>
      </c>
      <c r="Z86" s="12">
        <v>1.7999999999999998</v>
      </c>
      <c r="AA86" s="12">
        <v>1.2</v>
      </c>
      <c r="AB86" s="12">
        <v>0.6</v>
      </c>
      <c r="AC86" s="12">
        <v>0.6</v>
      </c>
      <c r="AD86" s="12">
        <v>1.7999999999999998</v>
      </c>
      <c r="AE86" s="12">
        <v>1.2</v>
      </c>
      <c r="AF86" s="12">
        <v>1.7999999999999998</v>
      </c>
      <c r="AG86" s="12">
        <v>1.2</v>
      </c>
      <c r="AH86" s="12">
        <v>1.7999999999999998</v>
      </c>
      <c r="AI86" s="13">
        <v>1.2</v>
      </c>
      <c r="AJ86" s="14">
        <v>2.4</v>
      </c>
      <c r="AK86" s="15">
        <v>1.7999999999999998</v>
      </c>
      <c r="AL86" s="16">
        <f t="shared" si="4"/>
        <v>5.7999999999999989</v>
      </c>
      <c r="AM86" s="16">
        <f t="shared" si="4"/>
        <v>4.5999999999999996</v>
      </c>
      <c r="AN86" s="16" t="e">
        <f>AJ86+AH86+F86+H86+#REF!</f>
        <v>#REF!</v>
      </c>
      <c r="AO86" s="16">
        <f t="shared" si="5"/>
        <v>5.1999999999999993</v>
      </c>
      <c r="AP86" s="16" t="e">
        <f>AL86+AJ86+H86+#REF!+K86</f>
        <v>#REF!</v>
      </c>
      <c r="AQ86" s="16">
        <f t="shared" si="6"/>
        <v>9.1999999999999993</v>
      </c>
      <c r="AR86" s="17"/>
    </row>
    <row r="87" spans="1:44" ht="16" thickBot="1" x14ac:dyDescent="0.35">
      <c r="A87" s="18" t="s">
        <v>142</v>
      </c>
      <c r="B87" s="19" t="s">
        <v>40</v>
      </c>
      <c r="C87" s="20" t="s">
        <v>145</v>
      </c>
      <c r="D87" s="11">
        <v>1.2</v>
      </c>
      <c r="E87" s="12">
        <v>0.89999999999999991</v>
      </c>
      <c r="F87" s="12">
        <v>1.2</v>
      </c>
      <c r="G87" s="12">
        <v>0.89999999999999991</v>
      </c>
      <c r="H87" s="12">
        <v>1</v>
      </c>
      <c r="I87" s="12">
        <v>1</v>
      </c>
      <c r="J87" s="12">
        <v>1.7999999999999998</v>
      </c>
      <c r="K87" s="12">
        <v>0.6</v>
      </c>
      <c r="L87" s="12">
        <v>1.2</v>
      </c>
      <c r="M87" s="12">
        <v>0.89999999999999991</v>
      </c>
      <c r="N87" s="12">
        <v>3</v>
      </c>
      <c r="O87" s="12">
        <v>1.7999999999999998</v>
      </c>
      <c r="P87" s="12">
        <v>1.2</v>
      </c>
      <c r="Q87" s="12">
        <v>6</v>
      </c>
      <c r="R87" s="12">
        <v>2.4</v>
      </c>
      <c r="S87" s="12">
        <v>6.6</v>
      </c>
      <c r="T87" s="12">
        <v>3</v>
      </c>
      <c r="U87" s="12">
        <v>6.6</v>
      </c>
      <c r="V87" s="12">
        <v>3</v>
      </c>
      <c r="W87" s="12">
        <v>1.7999999999999998</v>
      </c>
      <c r="X87" s="12">
        <v>2</v>
      </c>
      <c r="Y87" s="12">
        <v>3</v>
      </c>
      <c r="Z87" s="12">
        <v>2.4</v>
      </c>
      <c r="AA87" s="12">
        <v>1.2</v>
      </c>
      <c r="AB87" s="12">
        <v>1.7999999999999998</v>
      </c>
      <c r="AC87" s="12">
        <v>1.2</v>
      </c>
      <c r="AD87" s="12">
        <v>3</v>
      </c>
      <c r="AE87" s="12">
        <v>2.4</v>
      </c>
      <c r="AF87" s="12">
        <v>1.2</v>
      </c>
      <c r="AG87" s="12">
        <v>0.6</v>
      </c>
      <c r="AH87" s="12">
        <v>2.4</v>
      </c>
      <c r="AI87" s="13">
        <v>1.7999999999999998</v>
      </c>
      <c r="AJ87" s="14">
        <v>3</v>
      </c>
      <c r="AK87" s="15">
        <v>1.7999999999999998</v>
      </c>
      <c r="AL87" s="16">
        <f t="shared" si="4"/>
        <v>7</v>
      </c>
      <c r="AM87" s="16">
        <f t="shared" si="4"/>
        <v>5.1999999999999993</v>
      </c>
      <c r="AN87" s="16" t="e">
        <f>AJ87+AH87+F87+H87+#REF!</f>
        <v>#REF!</v>
      </c>
      <c r="AO87" s="16">
        <f t="shared" si="5"/>
        <v>7.3</v>
      </c>
      <c r="AP87" s="16" t="e">
        <f>AL87+AJ87+H87+#REF!+K87</f>
        <v>#REF!</v>
      </c>
      <c r="AQ87" s="16">
        <f t="shared" si="6"/>
        <v>10.999999999999998</v>
      </c>
      <c r="AR87" s="17"/>
    </row>
    <row r="88" spans="1:44" ht="16" thickBot="1" x14ac:dyDescent="0.35">
      <c r="A88" s="18" t="s">
        <v>142</v>
      </c>
      <c r="B88" s="19" t="s">
        <v>40</v>
      </c>
      <c r="C88" s="20" t="s">
        <v>146</v>
      </c>
      <c r="D88" s="11">
        <v>1.2</v>
      </c>
      <c r="E88" s="12">
        <v>0.6</v>
      </c>
      <c r="F88" s="12">
        <v>1.2</v>
      </c>
      <c r="G88" s="12">
        <v>0.6</v>
      </c>
      <c r="H88" s="12">
        <v>1</v>
      </c>
      <c r="I88" s="12">
        <v>1</v>
      </c>
      <c r="J88" s="12">
        <v>1.2</v>
      </c>
      <c r="K88" s="12">
        <v>0.6</v>
      </c>
      <c r="L88" s="12">
        <v>1.2</v>
      </c>
      <c r="M88" s="12">
        <v>0.6</v>
      </c>
      <c r="N88" s="12">
        <v>1.7999999999999998</v>
      </c>
      <c r="O88" s="12">
        <v>1.2</v>
      </c>
      <c r="P88" s="12">
        <v>1.7999999999999998</v>
      </c>
      <c r="Q88" s="12">
        <v>2.4</v>
      </c>
      <c r="R88" s="12">
        <v>1.2</v>
      </c>
      <c r="S88" s="12">
        <v>2.4</v>
      </c>
      <c r="T88" s="12">
        <v>1.2</v>
      </c>
      <c r="U88" s="12">
        <v>2.4</v>
      </c>
      <c r="V88" s="12">
        <v>1.2</v>
      </c>
      <c r="W88" s="12">
        <v>2.4</v>
      </c>
      <c r="X88" s="12">
        <v>2</v>
      </c>
      <c r="Y88" s="12">
        <v>2.4</v>
      </c>
      <c r="Z88" s="12">
        <v>1.2</v>
      </c>
      <c r="AA88" s="12">
        <v>1.7999999999999998</v>
      </c>
      <c r="AB88" s="12">
        <v>1.2</v>
      </c>
      <c r="AC88" s="12">
        <v>0.6</v>
      </c>
      <c r="AD88" s="12">
        <v>2.4</v>
      </c>
      <c r="AE88" s="12">
        <v>1.7999999999999998</v>
      </c>
      <c r="AF88" s="12">
        <v>1.7999999999999998</v>
      </c>
      <c r="AG88" s="12">
        <v>1.2</v>
      </c>
      <c r="AH88" s="12">
        <v>2.4</v>
      </c>
      <c r="AI88" s="13">
        <v>1.7999999999999998</v>
      </c>
      <c r="AJ88" s="14">
        <v>2.4</v>
      </c>
      <c r="AK88" s="15">
        <v>1.7999999999999998</v>
      </c>
      <c r="AL88" s="16">
        <f t="shared" si="4"/>
        <v>7.6</v>
      </c>
      <c r="AM88" s="16">
        <f t="shared" si="4"/>
        <v>5.2</v>
      </c>
      <c r="AN88" s="16" t="e">
        <f>AJ88+AH88+F88+H88+#REF!</f>
        <v>#REF!</v>
      </c>
      <c r="AO88" s="16">
        <f t="shared" si="5"/>
        <v>6.3999999999999995</v>
      </c>
      <c r="AP88" s="16" t="e">
        <f>AL88+AJ88+H88+#REF!+K88</f>
        <v>#REF!</v>
      </c>
      <c r="AQ88" s="16">
        <f t="shared" si="6"/>
        <v>10.399999999999999</v>
      </c>
      <c r="AR88" s="17"/>
    </row>
    <row r="89" spans="1:44" ht="16" thickBot="1" x14ac:dyDescent="0.35">
      <c r="A89" s="18" t="s">
        <v>142</v>
      </c>
      <c r="B89" s="19" t="s">
        <v>40</v>
      </c>
      <c r="C89" s="20" t="s">
        <v>147</v>
      </c>
      <c r="D89" s="11">
        <v>1.2</v>
      </c>
      <c r="E89" s="12">
        <v>0.6</v>
      </c>
      <c r="F89" s="12">
        <v>1.2</v>
      </c>
      <c r="G89" s="12">
        <v>0.6</v>
      </c>
      <c r="H89" s="12">
        <v>1</v>
      </c>
      <c r="I89" s="12">
        <v>1</v>
      </c>
      <c r="J89" s="12">
        <v>1.7999999999999998</v>
      </c>
      <c r="K89" s="12">
        <v>1.2</v>
      </c>
      <c r="L89" s="12">
        <v>1.7999999999999998</v>
      </c>
      <c r="M89" s="12">
        <v>1.2</v>
      </c>
      <c r="N89" s="12">
        <v>2.4</v>
      </c>
      <c r="O89" s="12">
        <v>1.2</v>
      </c>
      <c r="P89" s="12">
        <v>1.2</v>
      </c>
      <c r="Q89" s="12">
        <v>5.3999999999999995</v>
      </c>
      <c r="R89" s="12">
        <v>2.4</v>
      </c>
      <c r="S89" s="12">
        <v>3</v>
      </c>
      <c r="T89" s="12">
        <v>2.6999999999999997</v>
      </c>
      <c r="U89" s="12">
        <v>3</v>
      </c>
      <c r="V89" s="12">
        <v>2.6999999999999997</v>
      </c>
      <c r="W89" s="12">
        <v>2.4</v>
      </c>
      <c r="X89" s="12">
        <v>2</v>
      </c>
      <c r="Y89" s="12">
        <v>2.4</v>
      </c>
      <c r="Z89" s="12">
        <v>1.2</v>
      </c>
      <c r="AA89" s="12">
        <v>3</v>
      </c>
      <c r="AB89" s="12">
        <v>1.7999999999999998</v>
      </c>
      <c r="AC89" s="12">
        <v>1.2</v>
      </c>
      <c r="AD89" s="12">
        <v>1.2</v>
      </c>
      <c r="AE89" s="12">
        <v>0.6</v>
      </c>
      <c r="AF89" s="12">
        <v>1.2</v>
      </c>
      <c r="AG89" s="12">
        <v>0.6</v>
      </c>
      <c r="AH89" s="12">
        <v>1.7999999999999998</v>
      </c>
      <c r="AI89" s="13">
        <v>0.89999999999999991</v>
      </c>
      <c r="AJ89" s="14">
        <v>6</v>
      </c>
      <c r="AK89" s="15">
        <v>2.6999999999999997</v>
      </c>
      <c r="AL89" s="16">
        <f t="shared" si="4"/>
        <v>6.4</v>
      </c>
      <c r="AM89" s="16">
        <f t="shared" si="4"/>
        <v>3.7</v>
      </c>
      <c r="AN89" s="16" t="e">
        <f>AJ89+AH89+F89+H89+#REF!</f>
        <v>#REF!</v>
      </c>
      <c r="AO89" s="16">
        <f t="shared" si="5"/>
        <v>6.9999999999999991</v>
      </c>
      <c r="AP89" s="16" t="e">
        <f>AL89+AJ89+H89+#REF!+K89</f>
        <v>#REF!</v>
      </c>
      <c r="AQ89" s="16">
        <f t="shared" si="6"/>
        <v>11</v>
      </c>
      <c r="AR89" s="17"/>
    </row>
    <row r="90" spans="1:44" ht="16" thickBot="1" x14ac:dyDescent="0.35">
      <c r="A90" s="18" t="s">
        <v>142</v>
      </c>
      <c r="B90" s="19" t="s">
        <v>49</v>
      </c>
      <c r="C90" s="20" t="s">
        <v>148</v>
      </c>
      <c r="D90" s="11">
        <v>1.2</v>
      </c>
      <c r="E90" s="12">
        <v>0.6</v>
      </c>
      <c r="F90" s="12">
        <v>1.2</v>
      </c>
      <c r="G90" s="12">
        <v>0.6</v>
      </c>
      <c r="H90" s="12">
        <v>1</v>
      </c>
      <c r="I90" s="12">
        <v>1</v>
      </c>
      <c r="J90" s="12">
        <v>0</v>
      </c>
      <c r="K90" s="12">
        <v>0</v>
      </c>
      <c r="L90" s="12">
        <v>1.2</v>
      </c>
      <c r="M90" s="12">
        <v>0.6</v>
      </c>
      <c r="N90" s="12">
        <v>1.2</v>
      </c>
      <c r="O90" s="12">
        <v>0.89999999999999991</v>
      </c>
      <c r="P90" s="12">
        <v>0</v>
      </c>
      <c r="Q90" s="12">
        <v>1.5</v>
      </c>
      <c r="R90" s="12">
        <v>0.89999999999999991</v>
      </c>
      <c r="S90" s="12">
        <v>1.5</v>
      </c>
      <c r="T90" s="12">
        <v>0.89999999999999991</v>
      </c>
      <c r="U90" s="12">
        <v>1.2</v>
      </c>
      <c r="V90" s="12">
        <v>0.89999999999999991</v>
      </c>
      <c r="W90" s="12">
        <v>0</v>
      </c>
      <c r="X90" s="12">
        <v>0</v>
      </c>
      <c r="Y90" s="12">
        <v>1.5</v>
      </c>
      <c r="Z90" s="12">
        <v>0.89999999999999991</v>
      </c>
      <c r="AA90" s="12">
        <v>0</v>
      </c>
      <c r="AB90" s="12">
        <v>0</v>
      </c>
      <c r="AC90" s="12">
        <v>0</v>
      </c>
      <c r="AD90" s="12">
        <v>1.5</v>
      </c>
      <c r="AE90" s="12">
        <v>0.89999999999999991</v>
      </c>
      <c r="AF90" s="12">
        <v>1.2</v>
      </c>
      <c r="AG90" s="12">
        <v>0.89999999999999991</v>
      </c>
      <c r="AH90" s="12">
        <v>1.2</v>
      </c>
      <c r="AI90" s="13">
        <v>0.89999999999999991</v>
      </c>
      <c r="AJ90" s="14">
        <v>0</v>
      </c>
      <c r="AK90" s="15">
        <v>0</v>
      </c>
      <c r="AL90" s="16">
        <f t="shared" si="4"/>
        <v>5.8</v>
      </c>
      <c r="AM90" s="16">
        <f t="shared" si="4"/>
        <v>4</v>
      </c>
      <c r="AN90" s="16" t="e">
        <f>AJ90+AH90+F90+H90+#REF!</f>
        <v>#REF!</v>
      </c>
      <c r="AO90" s="16">
        <f t="shared" si="5"/>
        <v>2.5</v>
      </c>
      <c r="AP90" s="16" t="e">
        <f>AL90+AJ90+H90+#REF!+K90</f>
        <v>#REF!</v>
      </c>
      <c r="AQ90" s="16">
        <f t="shared" si="6"/>
        <v>6.2</v>
      </c>
      <c r="AR90" s="17"/>
    </row>
    <row r="91" spans="1:44" ht="16" thickBot="1" x14ac:dyDescent="0.35">
      <c r="A91" s="18" t="s">
        <v>142</v>
      </c>
      <c r="B91" s="19" t="s">
        <v>40</v>
      </c>
      <c r="C91" s="20" t="s">
        <v>149</v>
      </c>
      <c r="D91" s="11">
        <v>1.2</v>
      </c>
      <c r="E91" s="12">
        <v>0.6</v>
      </c>
      <c r="F91" s="12">
        <v>1.2</v>
      </c>
      <c r="G91" s="12">
        <v>0.6</v>
      </c>
      <c r="H91" s="12">
        <v>1</v>
      </c>
      <c r="I91" s="12">
        <v>1</v>
      </c>
      <c r="J91" s="12">
        <v>1.2</v>
      </c>
      <c r="K91" s="12">
        <v>0.6</v>
      </c>
      <c r="L91" s="12">
        <v>1.2</v>
      </c>
      <c r="M91" s="12">
        <v>0.6</v>
      </c>
      <c r="N91" s="12">
        <v>1.7999999999999998</v>
      </c>
      <c r="O91" s="12">
        <v>1.2</v>
      </c>
      <c r="P91" s="12">
        <v>1.7999999999999998</v>
      </c>
      <c r="Q91" s="12">
        <v>3.5999999999999996</v>
      </c>
      <c r="R91" s="12">
        <v>1.7999999999999998</v>
      </c>
      <c r="S91" s="12">
        <v>3.5999999999999996</v>
      </c>
      <c r="T91" s="12">
        <v>1.7999999999999998</v>
      </c>
      <c r="U91" s="12">
        <v>3.5999999999999996</v>
      </c>
      <c r="V91" s="12">
        <v>1.7999999999999998</v>
      </c>
      <c r="W91" s="12">
        <v>2.4</v>
      </c>
      <c r="X91" s="12">
        <v>2</v>
      </c>
      <c r="Y91" s="12">
        <v>3.5999999999999996</v>
      </c>
      <c r="Z91" s="12">
        <v>1.7999999999999998</v>
      </c>
      <c r="AA91" s="12">
        <v>1.7999999999999998</v>
      </c>
      <c r="AB91" s="12">
        <v>1.2</v>
      </c>
      <c r="AC91" s="12">
        <v>0.6</v>
      </c>
      <c r="AD91" s="12">
        <v>2.4</v>
      </c>
      <c r="AE91" s="12">
        <v>1.7999999999999998</v>
      </c>
      <c r="AF91" s="12">
        <v>1.7999999999999998</v>
      </c>
      <c r="AG91" s="12">
        <v>1.2</v>
      </c>
      <c r="AH91" s="12">
        <v>2.4</v>
      </c>
      <c r="AI91" s="13">
        <v>1.7999999999999998</v>
      </c>
      <c r="AJ91" s="14">
        <v>3.5999999999999996</v>
      </c>
      <c r="AK91" s="15">
        <v>2.4</v>
      </c>
      <c r="AL91" s="16">
        <f t="shared" si="4"/>
        <v>7.6</v>
      </c>
      <c r="AM91" s="16">
        <f t="shared" si="4"/>
        <v>5.2</v>
      </c>
      <c r="AN91" s="16" t="e">
        <f>AJ91+AH91+F91+H91+#REF!</f>
        <v>#REF!</v>
      </c>
      <c r="AO91" s="16">
        <f t="shared" si="5"/>
        <v>6.9999999999999991</v>
      </c>
      <c r="AP91" s="16" t="e">
        <f>AL91+AJ91+H91+#REF!+K91</f>
        <v>#REF!</v>
      </c>
      <c r="AQ91" s="16">
        <f t="shared" si="6"/>
        <v>10.999999999999998</v>
      </c>
      <c r="AR91" s="17"/>
    </row>
    <row r="92" spans="1:44" ht="16" thickBot="1" x14ac:dyDescent="0.35">
      <c r="A92" s="18" t="s">
        <v>142</v>
      </c>
      <c r="B92" s="19" t="s">
        <v>40</v>
      </c>
      <c r="C92" s="20" t="s">
        <v>150</v>
      </c>
      <c r="D92" s="11">
        <v>1.2</v>
      </c>
      <c r="E92" s="12">
        <v>0.6</v>
      </c>
      <c r="F92" s="12">
        <v>1.2</v>
      </c>
      <c r="G92" s="12">
        <v>0.6</v>
      </c>
      <c r="H92" s="12">
        <v>1</v>
      </c>
      <c r="I92" s="12">
        <v>1</v>
      </c>
      <c r="J92" s="12">
        <v>1.2</v>
      </c>
      <c r="K92" s="12">
        <v>0.6</v>
      </c>
      <c r="L92" s="12">
        <v>1.2</v>
      </c>
      <c r="M92" s="12">
        <v>0.6</v>
      </c>
      <c r="N92" s="12">
        <v>1.7999999999999998</v>
      </c>
      <c r="O92" s="12">
        <v>1.2</v>
      </c>
      <c r="P92" s="12">
        <v>1.7999999999999998</v>
      </c>
      <c r="Q92" s="12">
        <v>3.5999999999999996</v>
      </c>
      <c r="R92" s="12">
        <v>2.4</v>
      </c>
      <c r="S92" s="12">
        <v>3.5999999999999996</v>
      </c>
      <c r="T92" s="12">
        <v>2.4</v>
      </c>
      <c r="U92" s="12">
        <v>3.5999999999999996</v>
      </c>
      <c r="V92" s="12">
        <v>2.4</v>
      </c>
      <c r="W92" s="12">
        <v>2.4</v>
      </c>
      <c r="X92" s="12">
        <v>2</v>
      </c>
      <c r="Y92" s="12">
        <v>3.5999999999999996</v>
      </c>
      <c r="Z92" s="12">
        <v>2.4</v>
      </c>
      <c r="AA92" s="12">
        <v>1.7999999999999998</v>
      </c>
      <c r="AB92" s="12">
        <v>1.2</v>
      </c>
      <c r="AC92" s="12">
        <v>0.6</v>
      </c>
      <c r="AD92" s="12">
        <v>2.4</v>
      </c>
      <c r="AE92" s="12">
        <v>1.7999999999999998</v>
      </c>
      <c r="AF92" s="12">
        <v>1.7999999999999998</v>
      </c>
      <c r="AG92" s="12">
        <v>1.2</v>
      </c>
      <c r="AH92" s="12">
        <v>2.4</v>
      </c>
      <c r="AI92" s="13">
        <v>1.7999999999999998</v>
      </c>
      <c r="AJ92" s="14">
        <v>3.5999999999999996</v>
      </c>
      <c r="AK92" s="15">
        <v>2.4</v>
      </c>
      <c r="AL92" s="16">
        <f t="shared" si="4"/>
        <v>7.6</v>
      </c>
      <c r="AM92" s="16">
        <f t="shared" si="4"/>
        <v>5.2</v>
      </c>
      <c r="AN92" s="16" t="e">
        <f>AJ92+AH92+F92+H92+#REF!</f>
        <v>#REF!</v>
      </c>
      <c r="AO92" s="16">
        <f t="shared" si="5"/>
        <v>6.9999999999999991</v>
      </c>
      <c r="AP92" s="16" t="e">
        <f>AL92+AJ92+H92+#REF!+K92</f>
        <v>#REF!</v>
      </c>
      <c r="AQ92" s="16">
        <f t="shared" si="6"/>
        <v>10.999999999999998</v>
      </c>
      <c r="AR92" s="17"/>
    </row>
    <row r="93" spans="1:44" ht="16" thickBot="1" x14ac:dyDescent="0.35">
      <c r="A93" s="18" t="s">
        <v>142</v>
      </c>
      <c r="B93" s="19" t="s">
        <v>40</v>
      </c>
      <c r="C93" s="20" t="s">
        <v>151</v>
      </c>
      <c r="D93" s="11">
        <v>1.2</v>
      </c>
      <c r="E93" s="12">
        <v>0.6</v>
      </c>
      <c r="F93" s="12">
        <v>1.2</v>
      </c>
      <c r="G93" s="12">
        <v>0.6</v>
      </c>
      <c r="H93" s="12">
        <v>1</v>
      </c>
      <c r="I93" s="12">
        <v>1</v>
      </c>
      <c r="J93" s="12">
        <v>1.7999999999999998</v>
      </c>
      <c r="K93" s="12">
        <v>0.6</v>
      </c>
      <c r="L93" s="12">
        <v>1.2</v>
      </c>
      <c r="M93" s="12">
        <v>0.6</v>
      </c>
      <c r="N93" s="12">
        <v>1.7999999999999998</v>
      </c>
      <c r="O93" s="12">
        <v>1.2</v>
      </c>
      <c r="P93" s="12">
        <v>1.7999999999999998</v>
      </c>
      <c r="Q93" s="12">
        <v>3.5999999999999996</v>
      </c>
      <c r="R93" s="12">
        <v>2.4</v>
      </c>
      <c r="S93" s="12">
        <v>3.5999999999999996</v>
      </c>
      <c r="T93" s="12">
        <v>2.4</v>
      </c>
      <c r="U93" s="12">
        <v>4.8</v>
      </c>
      <c r="V93" s="12">
        <v>2.4</v>
      </c>
      <c r="W93" s="12">
        <v>3.5999999999999996</v>
      </c>
      <c r="X93" s="12">
        <v>2.4</v>
      </c>
      <c r="Y93" s="12">
        <v>3.5999999999999996</v>
      </c>
      <c r="Z93" s="12">
        <v>2.4</v>
      </c>
      <c r="AA93" s="12">
        <v>1.2</v>
      </c>
      <c r="AB93" s="12">
        <v>1.7999999999999998</v>
      </c>
      <c r="AC93" s="12">
        <v>0.6</v>
      </c>
      <c r="AD93" s="12">
        <v>1.7999999999999998</v>
      </c>
      <c r="AE93" s="12">
        <v>1.2</v>
      </c>
      <c r="AF93" s="12">
        <v>1.7999999999999998</v>
      </c>
      <c r="AG93" s="12">
        <v>1.2</v>
      </c>
      <c r="AH93" s="12">
        <v>1.7999999999999998</v>
      </c>
      <c r="AI93" s="13">
        <v>1.2</v>
      </c>
      <c r="AJ93" s="14">
        <v>3.5999999999999996</v>
      </c>
      <c r="AK93" s="15">
        <v>2.4</v>
      </c>
      <c r="AL93" s="16">
        <f t="shared" si="4"/>
        <v>7</v>
      </c>
      <c r="AM93" s="16">
        <f t="shared" si="4"/>
        <v>4.5999999999999996</v>
      </c>
      <c r="AN93" s="16" t="e">
        <f>AJ93+AH93+F93+H93+#REF!</f>
        <v>#REF!</v>
      </c>
      <c r="AO93" s="16">
        <f t="shared" si="5"/>
        <v>6.9999999999999991</v>
      </c>
      <c r="AP93" s="16" t="e">
        <f>AL93+AJ93+H93+#REF!+K93</f>
        <v>#REF!</v>
      </c>
      <c r="AQ93" s="16">
        <f t="shared" si="6"/>
        <v>11</v>
      </c>
      <c r="AR93" s="17"/>
    </row>
    <row r="94" spans="1:44" ht="16" thickBot="1" x14ac:dyDescent="0.35">
      <c r="A94" s="18" t="s">
        <v>142</v>
      </c>
      <c r="B94" s="19" t="s">
        <v>40</v>
      </c>
      <c r="C94" s="20" t="s">
        <v>152</v>
      </c>
      <c r="D94" s="11">
        <v>1.2</v>
      </c>
      <c r="E94" s="12">
        <v>0.6</v>
      </c>
      <c r="F94" s="12">
        <v>1.2</v>
      </c>
      <c r="G94" s="12">
        <v>0.6</v>
      </c>
      <c r="H94" s="12">
        <v>1</v>
      </c>
      <c r="I94" s="12">
        <v>1</v>
      </c>
      <c r="J94" s="12">
        <v>1.7999999999999998</v>
      </c>
      <c r="K94" s="12">
        <v>1.2</v>
      </c>
      <c r="L94" s="12">
        <v>1.7999999999999998</v>
      </c>
      <c r="M94" s="12">
        <v>1.2</v>
      </c>
      <c r="N94" s="12">
        <v>2.4</v>
      </c>
      <c r="O94" s="12">
        <v>1.2</v>
      </c>
      <c r="P94" s="12">
        <v>1.2</v>
      </c>
      <c r="Q94" s="12">
        <v>5.3999999999999995</v>
      </c>
      <c r="R94" s="12">
        <v>2.4</v>
      </c>
      <c r="S94" s="12">
        <v>3</v>
      </c>
      <c r="T94" s="12">
        <v>2.6999999999999997</v>
      </c>
      <c r="U94" s="12">
        <v>2</v>
      </c>
      <c r="V94" s="12">
        <v>2</v>
      </c>
      <c r="W94" s="12">
        <v>2.4</v>
      </c>
      <c r="X94" s="12">
        <v>2</v>
      </c>
      <c r="Y94" s="12">
        <v>2.4</v>
      </c>
      <c r="Z94" s="12">
        <v>1.2</v>
      </c>
      <c r="AA94" s="12">
        <v>3</v>
      </c>
      <c r="AB94" s="12">
        <v>1.7999999999999998</v>
      </c>
      <c r="AC94" s="12">
        <v>1.2</v>
      </c>
      <c r="AD94" s="12">
        <v>1.2</v>
      </c>
      <c r="AE94" s="12">
        <v>0.6</v>
      </c>
      <c r="AF94" s="12">
        <v>1.2</v>
      </c>
      <c r="AG94" s="12">
        <v>0.6</v>
      </c>
      <c r="AH94" s="12">
        <v>1.7999999999999998</v>
      </c>
      <c r="AI94" s="13">
        <v>0.89999999999999991</v>
      </c>
      <c r="AJ94" s="14">
        <v>5</v>
      </c>
      <c r="AK94" s="15">
        <v>2.6999999999999997</v>
      </c>
      <c r="AL94" s="16">
        <f t="shared" si="4"/>
        <v>6.4</v>
      </c>
      <c r="AM94" s="16">
        <f t="shared" si="4"/>
        <v>3.7</v>
      </c>
      <c r="AN94" s="16" t="e">
        <f>AJ94+AH94+F94+H94+#REF!</f>
        <v>#REF!</v>
      </c>
      <c r="AO94" s="16">
        <f t="shared" si="5"/>
        <v>6.9999999999999991</v>
      </c>
      <c r="AP94" s="16" t="e">
        <f>AL94+AJ94+H94+#REF!+K94</f>
        <v>#REF!</v>
      </c>
      <c r="AQ94" s="16">
        <f t="shared" si="6"/>
        <v>11</v>
      </c>
      <c r="AR94" s="17"/>
    </row>
    <row r="95" spans="1:44" ht="16" thickBot="1" x14ac:dyDescent="0.35">
      <c r="A95" s="18" t="s">
        <v>142</v>
      </c>
      <c r="B95" s="19" t="s">
        <v>36</v>
      </c>
      <c r="C95" s="20" t="s">
        <v>153</v>
      </c>
      <c r="D95" s="11">
        <v>1.2</v>
      </c>
      <c r="E95" s="12">
        <v>0.6</v>
      </c>
      <c r="F95" s="12">
        <v>1.2</v>
      </c>
      <c r="G95" s="12">
        <v>0.6</v>
      </c>
      <c r="H95" s="12">
        <v>1</v>
      </c>
      <c r="I95" s="12">
        <v>1</v>
      </c>
      <c r="J95" s="12">
        <v>0</v>
      </c>
      <c r="K95" s="12">
        <v>0</v>
      </c>
      <c r="L95" s="12">
        <v>1.2</v>
      </c>
      <c r="M95" s="12">
        <v>0.6</v>
      </c>
      <c r="N95" s="12">
        <v>1.2</v>
      </c>
      <c r="O95" s="12">
        <v>0.89999999999999991</v>
      </c>
      <c r="P95" s="12">
        <v>0</v>
      </c>
      <c r="Q95" s="12">
        <v>1.5</v>
      </c>
      <c r="R95" s="12">
        <v>0.89999999999999991</v>
      </c>
      <c r="S95" s="12">
        <v>1.5</v>
      </c>
      <c r="T95" s="12">
        <v>0.89999999999999991</v>
      </c>
      <c r="U95" s="12">
        <v>1.2</v>
      </c>
      <c r="V95" s="12">
        <v>0.89999999999999991</v>
      </c>
      <c r="W95" s="12">
        <v>0</v>
      </c>
      <c r="X95" s="12">
        <v>0</v>
      </c>
      <c r="Y95" s="12">
        <v>1.5</v>
      </c>
      <c r="Z95" s="12">
        <v>0.89999999999999991</v>
      </c>
      <c r="AA95" s="12">
        <v>0</v>
      </c>
      <c r="AB95" s="12">
        <v>0</v>
      </c>
      <c r="AC95" s="12">
        <v>0</v>
      </c>
      <c r="AD95" s="12">
        <v>1.5</v>
      </c>
      <c r="AE95" s="12">
        <v>0.89999999999999991</v>
      </c>
      <c r="AF95" s="12">
        <v>1.2</v>
      </c>
      <c r="AG95" s="12">
        <v>0.89999999999999991</v>
      </c>
      <c r="AH95" s="12">
        <v>1.2</v>
      </c>
      <c r="AI95" s="13">
        <v>0.89999999999999991</v>
      </c>
      <c r="AJ95" s="14">
        <v>0</v>
      </c>
      <c r="AK95" s="15">
        <v>0</v>
      </c>
      <c r="AL95" s="16">
        <f t="shared" si="4"/>
        <v>5.8</v>
      </c>
      <c r="AM95" s="16">
        <f t="shared" si="4"/>
        <v>4</v>
      </c>
      <c r="AN95" s="16" t="e">
        <f>AJ95+AH95+F95+H95+#REF!</f>
        <v>#REF!</v>
      </c>
      <c r="AO95" s="16">
        <f t="shared" si="5"/>
        <v>2.5</v>
      </c>
      <c r="AP95" s="16" t="e">
        <f>AL95+AJ95+H95+#REF!+K95</f>
        <v>#REF!</v>
      </c>
      <c r="AQ95" s="16">
        <f t="shared" si="6"/>
        <v>6.2</v>
      </c>
      <c r="AR95" s="17"/>
    </row>
    <row r="96" spans="1:44" ht="16" thickBot="1" x14ac:dyDescent="0.35">
      <c r="A96" s="18" t="s">
        <v>142</v>
      </c>
      <c r="B96" s="19" t="s">
        <v>40</v>
      </c>
      <c r="C96" s="20" t="s">
        <v>154</v>
      </c>
      <c r="D96" s="11">
        <v>0.6</v>
      </c>
      <c r="E96" s="12">
        <v>0.6</v>
      </c>
      <c r="F96" s="12">
        <v>0.6</v>
      </c>
      <c r="G96" s="12">
        <v>0.6</v>
      </c>
      <c r="H96" s="12">
        <v>1</v>
      </c>
      <c r="I96" s="12">
        <v>1</v>
      </c>
      <c r="J96" s="12">
        <v>0.6</v>
      </c>
      <c r="K96" s="12">
        <v>0.6</v>
      </c>
      <c r="L96" s="12">
        <v>1.2</v>
      </c>
      <c r="M96" s="12">
        <v>0.6</v>
      </c>
      <c r="N96" s="12">
        <v>1.7999999999999998</v>
      </c>
      <c r="O96" s="12">
        <v>1.2</v>
      </c>
      <c r="P96" s="12">
        <v>1.2</v>
      </c>
      <c r="Q96" s="12">
        <v>2.4</v>
      </c>
      <c r="R96" s="12">
        <v>1.7999999999999998</v>
      </c>
      <c r="S96" s="12">
        <v>2.4</v>
      </c>
      <c r="T96" s="12">
        <v>1.7999999999999998</v>
      </c>
      <c r="U96" s="12">
        <v>2.4</v>
      </c>
      <c r="V96" s="12">
        <v>1.7999999999999998</v>
      </c>
      <c r="W96" s="12">
        <v>2.4</v>
      </c>
      <c r="X96" s="12">
        <v>1.7999999999999998</v>
      </c>
      <c r="Y96" s="12">
        <v>2.4</v>
      </c>
      <c r="Z96" s="12">
        <v>1.7999999999999998</v>
      </c>
      <c r="AA96" s="12">
        <v>1.2</v>
      </c>
      <c r="AB96" s="12">
        <v>0.6</v>
      </c>
      <c r="AC96" s="12">
        <v>0.6</v>
      </c>
      <c r="AD96" s="12">
        <v>1.7999999999999998</v>
      </c>
      <c r="AE96" s="12">
        <v>1.2</v>
      </c>
      <c r="AF96" s="12">
        <v>1.7999999999999998</v>
      </c>
      <c r="AG96" s="12">
        <v>1.2</v>
      </c>
      <c r="AH96" s="12">
        <v>1.7999999999999998</v>
      </c>
      <c r="AI96" s="13">
        <v>1.2</v>
      </c>
      <c r="AJ96" s="14">
        <v>2.4</v>
      </c>
      <c r="AK96" s="15">
        <v>1.7999999999999998</v>
      </c>
      <c r="AL96" s="16">
        <f t="shared" si="4"/>
        <v>5.7999999999999989</v>
      </c>
      <c r="AM96" s="16">
        <f t="shared" si="4"/>
        <v>4.5999999999999996</v>
      </c>
      <c r="AN96" s="16" t="e">
        <f>AJ96+AH96+F96+H96+#REF!</f>
        <v>#REF!</v>
      </c>
      <c r="AO96" s="16">
        <f t="shared" si="5"/>
        <v>5.1999999999999993</v>
      </c>
      <c r="AP96" s="16" t="e">
        <f>AL96+AJ96+H96+#REF!+K96</f>
        <v>#REF!</v>
      </c>
      <c r="AQ96" s="16">
        <f t="shared" si="6"/>
        <v>9.1999999999999993</v>
      </c>
      <c r="AR96" s="17"/>
    </row>
    <row r="97" spans="1:44" ht="16" thickBot="1" x14ac:dyDescent="0.35">
      <c r="A97" s="18" t="s">
        <v>142</v>
      </c>
      <c r="B97" s="19" t="s">
        <v>87</v>
      </c>
      <c r="C97" s="20" t="s">
        <v>155</v>
      </c>
      <c r="D97" s="11">
        <v>1.2</v>
      </c>
      <c r="E97" s="12">
        <v>0.89999999999999991</v>
      </c>
      <c r="F97" s="12">
        <v>1.2</v>
      </c>
      <c r="G97" s="12">
        <v>0.89999999999999991</v>
      </c>
      <c r="H97" s="12">
        <v>1</v>
      </c>
      <c r="I97" s="12">
        <v>1</v>
      </c>
      <c r="J97" s="12">
        <v>1.2</v>
      </c>
      <c r="K97" s="12">
        <v>0.89999999999999991</v>
      </c>
      <c r="L97" s="12">
        <v>1.2</v>
      </c>
      <c r="M97" s="12">
        <v>0.89999999999999991</v>
      </c>
      <c r="N97" s="12">
        <v>3</v>
      </c>
      <c r="O97" s="12">
        <v>2.4</v>
      </c>
      <c r="P97" s="12">
        <v>1.7999999999999998</v>
      </c>
      <c r="Q97" s="12">
        <v>4.8</v>
      </c>
      <c r="R97" s="12">
        <v>2.4</v>
      </c>
      <c r="S97" s="12">
        <v>5.3999999999999995</v>
      </c>
      <c r="T97" s="12">
        <v>2.4</v>
      </c>
      <c r="U97" s="12">
        <v>5.3999999999999995</v>
      </c>
      <c r="V97" s="12">
        <v>2.4</v>
      </c>
      <c r="W97" s="12">
        <v>1.7999999999999998</v>
      </c>
      <c r="X97" s="12">
        <v>2</v>
      </c>
      <c r="Y97" s="12">
        <v>3</v>
      </c>
      <c r="Z97" s="12">
        <v>2.4</v>
      </c>
      <c r="AA97" s="12">
        <v>1.7999999999999998</v>
      </c>
      <c r="AB97" s="12">
        <v>3</v>
      </c>
      <c r="AC97" s="12">
        <v>2.4</v>
      </c>
      <c r="AD97" s="12">
        <v>3</v>
      </c>
      <c r="AE97" s="12">
        <v>2.4</v>
      </c>
      <c r="AF97" s="12">
        <v>1.2</v>
      </c>
      <c r="AG97" s="12">
        <v>0.89999999999999991</v>
      </c>
      <c r="AH97" s="12">
        <v>1.2</v>
      </c>
      <c r="AI97" s="13">
        <v>0.89999999999999991</v>
      </c>
      <c r="AJ97" s="14">
        <v>3</v>
      </c>
      <c r="AK97" s="15">
        <v>1.7999999999999998</v>
      </c>
      <c r="AL97" s="16">
        <f t="shared" si="4"/>
        <v>5.8</v>
      </c>
      <c r="AM97" s="16">
        <f t="shared" si="4"/>
        <v>4.5999999999999996</v>
      </c>
      <c r="AN97" s="16" t="e">
        <f>AJ97+AH97+F97+H97+#REF!</f>
        <v>#REF!</v>
      </c>
      <c r="AO97" s="16">
        <f t="shared" si="5"/>
        <v>5.8</v>
      </c>
      <c r="AP97" s="16" t="e">
        <f>AL97+AJ97+H97+#REF!+K97</f>
        <v>#REF!</v>
      </c>
      <c r="AQ97" s="16">
        <f t="shared" si="6"/>
        <v>9.7999999999999989</v>
      </c>
      <c r="AR97" s="17"/>
    </row>
    <row r="98" spans="1:44" ht="16" thickBot="1" x14ac:dyDescent="0.35">
      <c r="A98" s="18" t="s">
        <v>142</v>
      </c>
      <c r="B98" s="19" t="s">
        <v>40</v>
      </c>
      <c r="C98" s="20" t="s">
        <v>156</v>
      </c>
      <c r="D98" s="11">
        <v>0.6</v>
      </c>
      <c r="E98" s="12">
        <v>0.6</v>
      </c>
      <c r="F98" s="12">
        <v>0.6</v>
      </c>
      <c r="G98" s="12">
        <v>0.6</v>
      </c>
      <c r="H98" s="12">
        <v>1</v>
      </c>
      <c r="I98" s="12">
        <v>1</v>
      </c>
      <c r="J98" s="12">
        <v>0.6</v>
      </c>
      <c r="K98" s="12">
        <v>0.6</v>
      </c>
      <c r="L98" s="12">
        <v>1.2</v>
      </c>
      <c r="M98" s="12">
        <v>0.6</v>
      </c>
      <c r="N98" s="12">
        <v>1.7999999999999998</v>
      </c>
      <c r="O98" s="12">
        <v>1.2</v>
      </c>
      <c r="P98" s="12">
        <v>1.2</v>
      </c>
      <c r="Q98" s="12">
        <v>2.4</v>
      </c>
      <c r="R98" s="12">
        <v>1.7999999999999998</v>
      </c>
      <c r="S98" s="12">
        <v>2.4</v>
      </c>
      <c r="T98" s="12">
        <v>1.7999999999999998</v>
      </c>
      <c r="U98" s="12">
        <v>2.4</v>
      </c>
      <c r="V98" s="12">
        <v>1.7999999999999998</v>
      </c>
      <c r="W98" s="12">
        <v>2.4</v>
      </c>
      <c r="X98" s="12">
        <v>1.7999999999999998</v>
      </c>
      <c r="Y98" s="12">
        <v>2.4</v>
      </c>
      <c r="Z98" s="12">
        <v>1.7999999999999998</v>
      </c>
      <c r="AA98" s="12">
        <v>1.2</v>
      </c>
      <c r="AB98" s="12">
        <v>0.6</v>
      </c>
      <c r="AC98" s="12">
        <v>0.6</v>
      </c>
      <c r="AD98" s="12">
        <v>1.7999999999999998</v>
      </c>
      <c r="AE98" s="12">
        <v>1.2</v>
      </c>
      <c r="AF98" s="12">
        <v>1.7999999999999998</v>
      </c>
      <c r="AG98" s="12">
        <v>1.2</v>
      </c>
      <c r="AH98" s="12">
        <v>1.7999999999999998</v>
      </c>
      <c r="AI98" s="13">
        <v>1.2</v>
      </c>
      <c r="AJ98" s="14">
        <v>2.4</v>
      </c>
      <c r="AK98" s="15">
        <v>1.7999999999999998</v>
      </c>
      <c r="AL98" s="16">
        <f t="shared" si="4"/>
        <v>5.7999999999999989</v>
      </c>
      <c r="AM98" s="16">
        <f t="shared" si="4"/>
        <v>4.5999999999999996</v>
      </c>
      <c r="AN98" s="16" t="e">
        <f>AJ98+AH98+F98+H98+#REF!</f>
        <v>#REF!</v>
      </c>
      <c r="AO98" s="16">
        <f t="shared" si="5"/>
        <v>5.1999999999999993</v>
      </c>
      <c r="AP98" s="16" t="e">
        <f>AL98+AJ98+H98+#REF!+K98</f>
        <v>#REF!</v>
      </c>
      <c r="AQ98" s="16">
        <f t="shared" si="6"/>
        <v>9.1999999999999993</v>
      </c>
      <c r="AR98" s="17"/>
    </row>
    <row r="99" spans="1:44" ht="16" thickBot="1" x14ac:dyDescent="0.35">
      <c r="A99" s="18" t="s">
        <v>142</v>
      </c>
      <c r="B99" s="19" t="s">
        <v>40</v>
      </c>
      <c r="C99" s="20" t="s">
        <v>157</v>
      </c>
      <c r="D99" s="11">
        <v>1.2</v>
      </c>
      <c r="E99" s="12">
        <v>0.6</v>
      </c>
      <c r="F99" s="12">
        <v>1.2</v>
      </c>
      <c r="G99" s="12">
        <v>0.6</v>
      </c>
      <c r="H99" s="12">
        <v>1</v>
      </c>
      <c r="I99" s="12">
        <v>1</v>
      </c>
      <c r="J99" s="12">
        <v>1.7999999999999998</v>
      </c>
      <c r="K99" s="12">
        <v>1.2</v>
      </c>
      <c r="L99" s="12">
        <v>1.7999999999999998</v>
      </c>
      <c r="M99" s="12">
        <v>1.2</v>
      </c>
      <c r="N99" s="12">
        <v>2.4</v>
      </c>
      <c r="O99" s="12">
        <v>1.2</v>
      </c>
      <c r="P99" s="12">
        <v>1.2</v>
      </c>
      <c r="Q99" s="12">
        <v>5.3999999999999995</v>
      </c>
      <c r="R99" s="12">
        <v>2.4</v>
      </c>
      <c r="S99" s="12">
        <v>6</v>
      </c>
      <c r="T99" s="12">
        <v>2.6999999999999997</v>
      </c>
      <c r="U99" s="12">
        <v>6</v>
      </c>
      <c r="V99" s="12">
        <v>2.6999999999999997</v>
      </c>
      <c r="W99" s="12">
        <v>2.4</v>
      </c>
      <c r="X99" s="12">
        <v>2</v>
      </c>
      <c r="Y99" s="12">
        <v>2.4</v>
      </c>
      <c r="Z99" s="12">
        <v>1.2</v>
      </c>
      <c r="AA99" s="12">
        <v>3</v>
      </c>
      <c r="AB99" s="12">
        <v>1.7999999999999998</v>
      </c>
      <c r="AC99" s="12">
        <v>1.2</v>
      </c>
      <c r="AD99" s="12">
        <v>1.2</v>
      </c>
      <c r="AE99" s="12">
        <v>0.6</v>
      </c>
      <c r="AF99" s="12">
        <v>1.2</v>
      </c>
      <c r="AG99" s="12">
        <v>0.6</v>
      </c>
      <c r="AH99" s="12">
        <v>1.7999999999999998</v>
      </c>
      <c r="AI99" s="13">
        <v>0.89999999999999991</v>
      </c>
      <c r="AJ99" s="14">
        <v>4</v>
      </c>
      <c r="AK99" s="15">
        <v>2.6999999999999997</v>
      </c>
      <c r="AL99" s="16">
        <f t="shared" ref="AL99:AM109" si="7">AH99+AF99+D99+F99+H99</f>
        <v>6.4</v>
      </c>
      <c r="AM99" s="16">
        <f t="shared" si="7"/>
        <v>3.7</v>
      </c>
      <c r="AN99" s="16" t="e">
        <f>AJ99+AH99+F99+H99+#REF!</f>
        <v>#REF!</v>
      </c>
      <c r="AO99" s="16">
        <f t="shared" si="5"/>
        <v>6.9999999999999991</v>
      </c>
      <c r="AP99" s="16" t="e">
        <f>AL99+AJ99+H99+#REF!+K99</f>
        <v>#REF!</v>
      </c>
      <c r="AQ99" s="16">
        <f t="shared" si="6"/>
        <v>11</v>
      </c>
      <c r="AR99" s="17"/>
    </row>
    <row r="100" spans="1:44" ht="16" thickBot="1" x14ac:dyDescent="0.35">
      <c r="A100" s="18" t="s">
        <v>158</v>
      </c>
      <c r="B100" s="19" t="s">
        <v>29</v>
      </c>
      <c r="C100" s="20" t="s">
        <v>159</v>
      </c>
      <c r="D100" s="11">
        <v>1.2</v>
      </c>
      <c r="E100" s="12">
        <v>0.6</v>
      </c>
      <c r="F100" s="12">
        <v>1.2</v>
      </c>
      <c r="G100" s="12">
        <v>0.6</v>
      </c>
      <c r="H100" s="12">
        <v>1</v>
      </c>
      <c r="I100" s="12">
        <v>1</v>
      </c>
      <c r="J100" s="12">
        <v>0</v>
      </c>
      <c r="K100" s="12">
        <v>0</v>
      </c>
      <c r="L100" s="12">
        <v>1.2</v>
      </c>
      <c r="M100" s="12">
        <v>0.6</v>
      </c>
      <c r="N100" s="12">
        <v>1.2</v>
      </c>
      <c r="O100" s="12">
        <v>0.89999999999999991</v>
      </c>
      <c r="P100" s="12">
        <v>0</v>
      </c>
      <c r="Q100" s="12">
        <v>1.5</v>
      </c>
      <c r="R100" s="12">
        <v>0.89999999999999991</v>
      </c>
      <c r="S100" s="12">
        <v>1.5</v>
      </c>
      <c r="T100" s="12">
        <v>0.89999999999999991</v>
      </c>
      <c r="U100" s="12">
        <v>1.2</v>
      </c>
      <c r="V100" s="12">
        <v>0.89999999999999991</v>
      </c>
      <c r="W100" s="12">
        <v>0</v>
      </c>
      <c r="X100" s="12">
        <v>0</v>
      </c>
      <c r="Y100" s="12">
        <v>1.5</v>
      </c>
      <c r="Z100" s="12">
        <v>0.89999999999999991</v>
      </c>
      <c r="AA100" s="12">
        <v>0</v>
      </c>
      <c r="AB100" s="12">
        <v>0</v>
      </c>
      <c r="AC100" s="12">
        <v>0</v>
      </c>
      <c r="AD100" s="12">
        <v>1.5</v>
      </c>
      <c r="AE100" s="12">
        <v>0.89999999999999991</v>
      </c>
      <c r="AF100" s="12">
        <v>1.2</v>
      </c>
      <c r="AG100" s="12">
        <v>0.89999999999999991</v>
      </c>
      <c r="AH100" s="12">
        <v>1.2</v>
      </c>
      <c r="AI100" s="13">
        <v>0.89999999999999991</v>
      </c>
      <c r="AJ100" s="14">
        <v>0</v>
      </c>
      <c r="AK100" s="15">
        <v>0</v>
      </c>
      <c r="AL100" s="16">
        <f t="shared" si="7"/>
        <v>5.8</v>
      </c>
      <c r="AM100" s="16">
        <f t="shared" si="7"/>
        <v>4</v>
      </c>
      <c r="AN100" s="16" t="e">
        <f>AJ100+AH100+F100+H100+#REF!</f>
        <v>#REF!</v>
      </c>
      <c r="AO100" s="16">
        <f t="shared" si="5"/>
        <v>2.5</v>
      </c>
      <c r="AP100" s="16" t="e">
        <f>AL100+AJ100+H100+#REF!+K100</f>
        <v>#REF!</v>
      </c>
      <c r="AQ100" s="16">
        <f t="shared" si="6"/>
        <v>6.2</v>
      </c>
      <c r="AR100" s="17"/>
    </row>
    <row r="101" spans="1:44" ht="16" thickBot="1" x14ac:dyDescent="0.35">
      <c r="A101" s="18" t="s">
        <v>160</v>
      </c>
      <c r="B101" s="19" t="s">
        <v>36</v>
      </c>
      <c r="C101" s="20" t="s">
        <v>161</v>
      </c>
      <c r="D101" s="11">
        <v>1.2</v>
      </c>
      <c r="E101" s="12">
        <v>0.6</v>
      </c>
      <c r="F101" s="12">
        <v>1.2</v>
      </c>
      <c r="G101" s="12">
        <v>0.6</v>
      </c>
      <c r="H101" s="12">
        <v>1</v>
      </c>
      <c r="I101" s="12">
        <v>1</v>
      </c>
      <c r="J101" s="12">
        <v>0</v>
      </c>
      <c r="K101" s="12">
        <v>0</v>
      </c>
      <c r="L101" s="12">
        <v>1.2</v>
      </c>
      <c r="M101" s="12">
        <v>0.6</v>
      </c>
      <c r="N101" s="12">
        <v>1.2</v>
      </c>
      <c r="O101" s="12">
        <v>0.89999999999999991</v>
      </c>
      <c r="P101" s="12">
        <v>0</v>
      </c>
      <c r="Q101" s="12">
        <v>1.5</v>
      </c>
      <c r="R101" s="12">
        <v>0.89999999999999991</v>
      </c>
      <c r="S101" s="12">
        <v>1.5</v>
      </c>
      <c r="T101" s="12">
        <v>0.89999999999999991</v>
      </c>
      <c r="U101" s="12">
        <v>1.2</v>
      </c>
      <c r="V101" s="12">
        <v>0.89999999999999991</v>
      </c>
      <c r="W101" s="12">
        <v>0</v>
      </c>
      <c r="X101" s="12">
        <v>0</v>
      </c>
      <c r="Y101" s="12">
        <v>1.5</v>
      </c>
      <c r="Z101" s="12">
        <v>0.89999999999999991</v>
      </c>
      <c r="AA101" s="12">
        <v>0</v>
      </c>
      <c r="AB101" s="12">
        <v>0</v>
      </c>
      <c r="AC101" s="12">
        <v>0</v>
      </c>
      <c r="AD101" s="12">
        <v>1.5</v>
      </c>
      <c r="AE101" s="12">
        <v>0.89999999999999991</v>
      </c>
      <c r="AF101" s="12">
        <v>1.2</v>
      </c>
      <c r="AG101" s="12">
        <v>0.89999999999999991</v>
      </c>
      <c r="AH101" s="12">
        <v>1.2</v>
      </c>
      <c r="AI101" s="13">
        <v>0.89999999999999991</v>
      </c>
      <c r="AJ101" s="14">
        <v>0</v>
      </c>
      <c r="AK101" s="15">
        <v>0</v>
      </c>
      <c r="AL101" s="16">
        <f t="shared" si="7"/>
        <v>5.8</v>
      </c>
      <c r="AM101" s="16">
        <f t="shared" si="7"/>
        <v>4</v>
      </c>
      <c r="AN101" s="16" t="e">
        <f>AJ101+AH101+F101+H101+#REF!</f>
        <v>#REF!</v>
      </c>
      <c r="AO101" s="16">
        <f t="shared" si="5"/>
        <v>2.5</v>
      </c>
      <c r="AP101" s="16" t="e">
        <f>AL101+AJ101+H101+#REF!+K101</f>
        <v>#REF!</v>
      </c>
      <c r="AQ101" s="16">
        <f t="shared" si="6"/>
        <v>6.2</v>
      </c>
      <c r="AR101" s="17"/>
    </row>
    <row r="102" spans="1:44" ht="16" thickBot="1" x14ac:dyDescent="0.35">
      <c r="A102" s="18" t="s">
        <v>162</v>
      </c>
      <c r="B102" s="19" t="s">
        <v>33</v>
      </c>
      <c r="C102" s="20" t="s">
        <v>163</v>
      </c>
      <c r="D102" s="11">
        <v>1.2</v>
      </c>
      <c r="E102" s="12">
        <v>0.6</v>
      </c>
      <c r="F102" s="12">
        <v>1.2</v>
      </c>
      <c r="G102" s="12">
        <v>0.6</v>
      </c>
      <c r="H102" s="12">
        <v>1</v>
      </c>
      <c r="I102" s="12">
        <v>1</v>
      </c>
      <c r="J102" s="12">
        <v>1.2</v>
      </c>
      <c r="K102" s="12">
        <v>0.6</v>
      </c>
      <c r="L102" s="12">
        <v>1.2</v>
      </c>
      <c r="M102" s="12">
        <v>0.89999999999999991</v>
      </c>
      <c r="N102" s="12">
        <v>1.2</v>
      </c>
      <c r="O102" s="12">
        <v>0.89999999999999991</v>
      </c>
      <c r="P102" s="12">
        <v>1.2</v>
      </c>
      <c r="Q102" s="12">
        <v>1.2</v>
      </c>
      <c r="R102" s="12">
        <v>1.2</v>
      </c>
      <c r="S102" s="12">
        <v>1.7999999999999998</v>
      </c>
      <c r="T102" s="12">
        <v>0.89999999999999991</v>
      </c>
      <c r="U102" s="12">
        <v>1.7999999999999998</v>
      </c>
      <c r="V102" s="12">
        <v>0.89999999999999991</v>
      </c>
      <c r="W102" s="12">
        <v>0.89999999999999991</v>
      </c>
      <c r="X102" s="12">
        <v>0.6</v>
      </c>
      <c r="Y102" s="12">
        <v>1.2</v>
      </c>
      <c r="Z102" s="12">
        <v>0.89999999999999991</v>
      </c>
      <c r="AA102" s="12">
        <v>0.89999999999999991</v>
      </c>
      <c r="AB102" s="12">
        <v>1.2</v>
      </c>
      <c r="AC102" s="12">
        <v>1.2</v>
      </c>
      <c r="AD102" s="12">
        <v>1.2</v>
      </c>
      <c r="AE102" s="12">
        <v>0.89999999999999991</v>
      </c>
      <c r="AF102" s="12">
        <v>1.2</v>
      </c>
      <c r="AG102" s="12">
        <v>0.6</v>
      </c>
      <c r="AH102" s="12">
        <v>1.2</v>
      </c>
      <c r="AI102" s="13">
        <v>0.6</v>
      </c>
      <c r="AJ102" s="14">
        <v>1.7999999999999998</v>
      </c>
      <c r="AK102" s="15">
        <v>1.2</v>
      </c>
      <c r="AL102" s="16">
        <f t="shared" si="7"/>
        <v>5.8</v>
      </c>
      <c r="AM102" s="16">
        <f t="shared" si="7"/>
        <v>3.4</v>
      </c>
      <c r="AN102" s="16" t="e">
        <f>AJ102+AH102+F102+H102+#REF!</f>
        <v>#REF!</v>
      </c>
      <c r="AO102" s="16">
        <f t="shared" si="5"/>
        <v>4.5999999999999996</v>
      </c>
      <c r="AP102" s="16" t="e">
        <f>AL102+AJ102+H102+#REF!+K102</f>
        <v>#REF!</v>
      </c>
      <c r="AQ102" s="16">
        <f t="shared" si="6"/>
        <v>8</v>
      </c>
      <c r="AR102" s="17"/>
    </row>
    <row r="103" spans="1:44" ht="16" thickBot="1" x14ac:dyDescent="0.35">
      <c r="A103" s="18" t="s">
        <v>162</v>
      </c>
      <c r="B103" s="19" t="s">
        <v>164</v>
      </c>
      <c r="C103" s="20" t="s">
        <v>165</v>
      </c>
      <c r="D103" s="11">
        <v>1.2</v>
      </c>
      <c r="E103" s="12">
        <v>0.6</v>
      </c>
      <c r="F103" s="12">
        <v>1.2</v>
      </c>
      <c r="G103" s="12">
        <v>0.6</v>
      </c>
      <c r="H103" s="12">
        <v>1</v>
      </c>
      <c r="I103" s="12">
        <v>1</v>
      </c>
      <c r="J103" s="12">
        <v>0</v>
      </c>
      <c r="K103" s="12">
        <v>0</v>
      </c>
      <c r="L103" s="12">
        <v>1.2</v>
      </c>
      <c r="M103" s="12">
        <v>0.6</v>
      </c>
      <c r="N103" s="12">
        <v>1.2</v>
      </c>
      <c r="O103" s="12">
        <v>0.89999999999999991</v>
      </c>
      <c r="P103" s="12">
        <v>0</v>
      </c>
      <c r="Q103" s="12">
        <v>1.5</v>
      </c>
      <c r="R103" s="12">
        <v>0.89999999999999991</v>
      </c>
      <c r="S103" s="12">
        <v>1.5</v>
      </c>
      <c r="T103" s="12">
        <v>0.89999999999999991</v>
      </c>
      <c r="U103" s="12">
        <v>1.2</v>
      </c>
      <c r="V103" s="12">
        <v>0.89999999999999991</v>
      </c>
      <c r="W103" s="12">
        <v>0</v>
      </c>
      <c r="X103" s="12">
        <v>0</v>
      </c>
      <c r="Y103" s="12">
        <v>1.5</v>
      </c>
      <c r="Z103" s="12">
        <v>0.89999999999999991</v>
      </c>
      <c r="AA103" s="12">
        <v>0</v>
      </c>
      <c r="AB103" s="12">
        <v>0</v>
      </c>
      <c r="AC103" s="12">
        <v>0</v>
      </c>
      <c r="AD103" s="12">
        <v>1.5</v>
      </c>
      <c r="AE103" s="12">
        <v>0.89999999999999991</v>
      </c>
      <c r="AF103" s="12">
        <v>1.2</v>
      </c>
      <c r="AG103" s="12">
        <v>0.89999999999999991</v>
      </c>
      <c r="AH103" s="12">
        <v>1.2</v>
      </c>
      <c r="AI103" s="13">
        <v>0.89999999999999991</v>
      </c>
      <c r="AJ103" s="14">
        <v>0</v>
      </c>
      <c r="AK103" s="15">
        <v>0</v>
      </c>
      <c r="AL103" s="16">
        <f t="shared" si="7"/>
        <v>5.8</v>
      </c>
      <c r="AM103" s="16">
        <f t="shared" si="7"/>
        <v>4</v>
      </c>
      <c r="AN103" s="16" t="e">
        <f>AJ103+AH103+F103+H103+#REF!</f>
        <v>#REF!</v>
      </c>
      <c r="AO103" s="16">
        <f t="shared" si="5"/>
        <v>2.5</v>
      </c>
      <c r="AP103" s="16" t="e">
        <f>AL103+AJ103+H103+#REF!+K103</f>
        <v>#REF!</v>
      </c>
      <c r="AQ103" s="16">
        <f t="shared" si="6"/>
        <v>6.2</v>
      </c>
      <c r="AR103" s="17"/>
    </row>
    <row r="104" spans="1:44" ht="16" thickBot="1" x14ac:dyDescent="0.35">
      <c r="A104" s="18" t="s">
        <v>162</v>
      </c>
      <c r="B104" s="19" t="s">
        <v>29</v>
      </c>
      <c r="C104" s="20" t="s">
        <v>166</v>
      </c>
      <c r="D104" s="11">
        <v>1.2</v>
      </c>
      <c r="E104" s="12">
        <v>0.89999999999999991</v>
      </c>
      <c r="F104" s="12">
        <v>1.2</v>
      </c>
      <c r="G104" s="12">
        <v>0.89999999999999991</v>
      </c>
      <c r="H104" s="12">
        <v>1</v>
      </c>
      <c r="I104" s="12">
        <v>1</v>
      </c>
      <c r="J104" s="12">
        <v>1.7999999999999998</v>
      </c>
      <c r="K104" s="12">
        <v>0.6</v>
      </c>
      <c r="L104" s="12">
        <v>1.2</v>
      </c>
      <c r="M104" s="12">
        <v>0.89999999999999991</v>
      </c>
      <c r="N104" s="12">
        <v>3</v>
      </c>
      <c r="O104" s="12">
        <v>1.7999999999999998</v>
      </c>
      <c r="P104" s="12">
        <v>1.2</v>
      </c>
      <c r="Q104" s="12">
        <v>6</v>
      </c>
      <c r="R104" s="12">
        <v>2.4</v>
      </c>
      <c r="S104" s="12">
        <v>6.6</v>
      </c>
      <c r="T104" s="12">
        <v>3</v>
      </c>
      <c r="U104" s="12">
        <v>6.6</v>
      </c>
      <c r="V104" s="12">
        <v>3</v>
      </c>
      <c r="W104" s="12">
        <v>1.7999999999999998</v>
      </c>
      <c r="X104" s="12">
        <v>2</v>
      </c>
      <c r="Y104" s="12">
        <v>3</v>
      </c>
      <c r="Z104" s="12">
        <v>2.4</v>
      </c>
      <c r="AA104" s="12">
        <v>1.2</v>
      </c>
      <c r="AB104" s="12">
        <v>1.7999999999999998</v>
      </c>
      <c r="AC104" s="12">
        <v>1.2</v>
      </c>
      <c r="AD104" s="12">
        <v>3</v>
      </c>
      <c r="AE104" s="12">
        <v>2.4</v>
      </c>
      <c r="AF104" s="12">
        <v>1.2</v>
      </c>
      <c r="AG104" s="12">
        <v>0.6</v>
      </c>
      <c r="AH104" s="12">
        <v>2.4</v>
      </c>
      <c r="AI104" s="13">
        <v>1.7999999999999998</v>
      </c>
      <c r="AJ104" s="14">
        <v>3</v>
      </c>
      <c r="AK104" s="15">
        <v>1.7999999999999998</v>
      </c>
      <c r="AL104" s="16">
        <f t="shared" si="7"/>
        <v>7</v>
      </c>
      <c r="AM104" s="16">
        <f t="shared" si="7"/>
        <v>5.1999999999999993</v>
      </c>
      <c r="AN104" s="16" t="e">
        <f>AJ104+AH104+F104+H104+#REF!</f>
        <v>#REF!</v>
      </c>
      <c r="AO104" s="16">
        <f t="shared" si="5"/>
        <v>7.3</v>
      </c>
      <c r="AP104" s="16" t="e">
        <f>AL104+AJ104+H104+#REF!+K104</f>
        <v>#REF!</v>
      </c>
      <c r="AQ104" s="16">
        <f t="shared" si="6"/>
        <v>10.999999999999998</v>
      </c>
      <c r="AR104" s="17"/>
    </row>
    <row r="105" spans="1:44" ht="16" thickBot="1" x14ac:dyDescent="0.35">
      <c r="A105" s="18" t="s">
        <v>162</v>
      </c>
      <c r="B105" s="19" t="s">
        <v>167</v>
      </c>
      <c r="C105" s="20" t="s">
        <v>168</v>
      </c>
      <c r="D105" s="11">
        <v>1.2</v>
      </c>
      <c r="E105" s="12">
        <v>0.89999999999999991</v>
      </c>
      <c r="F105" s="12">
        <v>1.2</v>
      </c>
      <c r="G105" s="12">
        <v>0.89999999999999991</v>
      </c>
      <c r="H105" s="12">
        <v>1</v>
      </c>
      <c r="I105" s="12">
        <v>1</v>
      </c>
      <c r="J105" s="12">
        <v>1.7999999999999998</v>
      </c>
      <c r="K105" s="12">
        <v>0.6</v>
      </c>
      <c r="L105" s="12">
        <v>1.2</v>
      </c>
      <c r="M105" s="12">
        <v>0.89999999999999991</v>
      </c>
      <c r="N105" s="12">
        <v>3</v>
      </c>
      <c r="O105" s="12">
        <v>1.7999999999999998</v>
      </c>
      <c r="P105" s="12">
        <v>1.2</v>
      </c>
      <c r="Q105" s="12">
        <v>6</v>
      </c>
      <c r="R105" s="12">
        <v>2.4</v>
      </c>
      <c r="S105" s="12">
        <v>6.6</v>
      </c>
      <c r="T105" s="12">
        <v>3</v>
      </c>
      <c r="U105" s="12">
        <v>6.6</v>
      </c>
      <c r="V105" s="12">
        <v>3</v>
      </c>
      <c r="W105" s="12">
        <v>1.7999999999999998</v>
      </c>
      <c r="X105" s="12">
        <v>2</v>
      </c>
      <c r="Y105" s="12">
        <v>3</v>
      </c>
      <c r="Z105" s="12">
        <v>2.4</v>
      </c>
      <c r="AA105" s="12">
        <v>1.2</v>
      </c>
      <c r="AB105" s="12">
        <v>1.7999999999999998</v>
      </c>
      <c r="AC105" s="12">
        <v>1.2</v>
      </c>
      <c r="AD105" s="12">
        <v>3</v>
      </c>
      <c r="AE105" s="12">
        <v>2.4</v>
      </c>
      <c r="AF105" s="12">
        <v>1.2</v>
      </c>
      <c r="AG105" s="12">
        <v>0.6</v>
      </c>
      <c r="AH105" s="12">
        <v>2.4</v>
      </c>
      <c r="AI105" s="13">
        <v>1.7999999999999998</v>
      </c>
      <c r="AJ105" s="14">
        <v>3</v>
      </c>
      <c r="AK105" s="15">
        <v>1.7999999999999998</v>
      </c>
      <c r="AL105" s="16">
        <f t="shared" si="7"/>
        <v>7</v>
      </c>
      <c r="AM105" s="16">
        <f t="shared" si="7"/>
        <v>5.1999999999999993</v>
      </c>
      <c r="AN105" s="16" t="e">
        <f>AJ105+AH105+F105+H105+#REF!</f>
        <v>#REF!</v>
      </c>
      <c r="AO105" s="16">
        <f t="shared" si="5"/>
        <v>7.3</v>
      </c>
      <c r="AP105" s="16" t="e">
        <f>AL105+AJ105+H105+#REF!+K105</f>
        <v>#REF!</v>
      </c>
      <c r="AQ105" s="16">
        <f t="shared" si="6"/>
        <v>10.999999999999998</v>
      </c>
      <c r="AR105" s="17"/>
    </row>
    <row r="106" spans="1:44" ht="16" thickBot="1" x14ac:dyDescent="0.35">
      <c r="A106" s="18" t="s">
        <v>162</v>
      </c>
      <c r="B106" s="19" t="s">
        <v>38</v>
      </c>
      <c r="C106" s="20" t="s">
        <v>169</v>
      </c>
      <c r="D106" s="11">
        <v>1.2</v>
      </c>
      <c r="E106" s="12">
        <v>0.6</v>
      </c>
      <c r="F106" s="12">
        <v>1.2</v>
      </c>
      <c r="G106" s="12">
        <v>0.6</v>
      </c>
      <c r="H106" s="12">
        <v>1</v>
      </c>
      <c r="I106" s="12">
        <v>1</v>
      </c>
      <c r="J106" s="12">
        <v>0</v>
      </c>
      <c r="K106" s="12">
        <v>0</v>
      </c>
      <c r="L106" s="12">
        <v>1.2</v>
      </c>
      <c r="M106" s="12">
        <v>0.6</v>
      </c>
      <c r="N106" s="12">
        <v>1.2</v>
      </c>
      <c r="O106" s="12">
        <v>0.89999999999999991</v>
      </c>
      <c r="P106" s="12">
        <v>0</v>
      </c>
      <c r="Q106" s="12">
        <v>1.5</v>
      </c>
      <c r="R106" s="12">
        <v>0.89999999999999991</v>
      </c>
      <c r="S106" s="12">
        <v>1.5</v>
      </c>
      <c r="T106" s="12">
        <v>0.89999999999999991</v>
      </c>
      <c r="U106" s="12">
        <v>1.2</v>
      </c>
      <c r="V106" s="12">
        <v>0.89999999999999991</v>
      </c>
      <c r="W106" s="12">
        <v>0</v>
      </c>
      <c r="X106" s="12">
        <v>0</v>
      </c>
      <c r="Y106" s="12">
        <v>1.5</v>
      </c>
      <c r="Z106" s="12">
        <v>0.89999999999999991</v>
      </c>
      <c r="AA106" s="12">
        <v>0</v>
      </c>
      <c r="AB106" s="12">
        <v>0</v>
      </c>
      <c r="AC106" s="12">
        <v>0</v>
      </c>
      <c r="AD106" s="12">
        <v>1.5</v>
      </c>
      <c r="AE106" s="12">
        <v>0.89999999999999991</v>
      </c>
      <c r="AF106" s="12">
        <v>1.2</v>
      </c>
      <c r="AG106" s="12">
        <v>0.89999999999999991</v>
      </c>
      <c r="AH106" s="12">
        <v>1.2</v>
      </c>
      <c r="AI106" s="13">
        <v>0.89999999999999991</v>
      </c>
      <c r="AJ106" s="14">
        <v>0</v>
      </c>
      <c r="AK106" s="15">
        <v>0</v>
      </c>
      <c r="AL106" s="16">
        <f t="shared" si="7"/>
        <v>5.8</v>
      </c>
      <c r="AM106" s="16">
        <f t="shared" si="7"/>
        <v>4</v>
      </c>
      <c r="AN106" s="16" t="e">
        <f>AJ106+AH106+F106+H106+#REF!</f>
        <v>#REF!</v>
      </c>
      <c r="AO106" s="16">
        <f t="shared" si="5"/>
        <v>2.5</v>
      </c>
      <c r="AP106" s="16" t="e">
        <f>AL106+AJ106+H106+#REF!+K106</f>
        <v>#REF!</v>
      </c>
      <c r="AQ106" s="16">
        <f t="shared" si="6"/>
        <v>6.2</v>
      </c>
      <c r="AR106" s="17"/>
    </row>
    <row r="107" spans="1:44" ht="16" thickBot="1" x14ac:dyDescent="0.35">
      <c r="A107" s="18" t="s">
        <v>162</v>
      </c>
      <c r="B107" s="19" t="s">
        <v>33</v>
      </c>
      <c r="C107" s="20" t="s">
        <v>170</v>
      </c>
      <c r="D107" s="11">
        <v>1.2</v>
      </c>
      <c r="E107" s="12">
        <v>0.89999999999999991</v>
      </c>
      <c r="F107" s="12">
        <v>1.2</v>
      </c>
      <c r="G107" s="12">
        <v>0.89999999999999991</v>
      </c>
      <c r="H107" s="12">
        <v>1</v>
      </c>
      <c r="I107" s="12">
        <v>1</v>
      </c>
      <c r="J107" s="12">
        <v>1.7999999999999998</v>
      </c>
      <c r="K107" s="12">
        <v>0.6</v>
      </c>
      <c r="L107" s="12">
        <v>1.2</v>
      </c>
      <c r="M107" s="12">
        <v>0.89999999999999991</v>
      </c>
      <c r="N107" s="12">
        <v>3</v>
      </c>
      <c r="O107" s="12">
        <v>1.7999999999999998</v>
      </c>
      <c r="P107" s="12">
        <v>1.2</v>
      </c>
      <c r="Q107" s="12">
        <v>6</v>
      </c>
      <c r="R107" s="12">
        <v>2.4</v>
      </c>
      <c r="S107" s="12">
        <v>6.6</v>
      </c>
      <c r="T107" s="12">
        <v>3</v>
      </c>
      <c r="U107" s="12">
        <v>6.6</v>
      </c>
      <c r="V107" s="12">
        <v>3</v>
      </c>
      <c r="W107" s="12">
        <v>1.7999999999999998</v>
      </c>
      <c r="X107" s="12">
        <v>2</v>
      </c>
      <c r="Y107" s="12">
        <v>3</v>
      </c>
      <c r="Z107" s="12">
        <v>2.4</v>
      </c>
      <c r="AA107" s="12">
        <v>1.2</v>
      </c>
      <c r="AB107" s="12">
        <v>1.7999999999999998</v>
      </c>
      <c r="AC107" s="12">
        <v>1.2</v>
      </c>
      <c r="AD107" s="12">
        <v>3</v>
      </c>
      <c r="AE107" s="12">
        <v>2.4</v>
      </c>
      <c r="AF107" s="12">
        <v>1.2</v>
      </c>
      <c r="AG107" s="12">
        <v>0.6</v>
      </c>
      <c r="AH107" s="12">
        <v>2.4</v>
      </c>
      <c r="AI107" s="13">
        <v>1.7999999999999998</v>
      </c>
      <c r="AJ107" s="14">
        <v>3</v>
      </c>
      <c r="AK107" s="15">
        <v>1.7999999999999998</v>
      </c>
      <c r="AL107" s="16">
        <f t="shared" si="7"/>
        <v>7</v>
      </c>
      <c r="AM107" s="16">
        <f t="shared" si="7"/>
        <v>5.1999999999999993</v>
      </c>
      <c r="AN107" s="16" t="e">
        <f>AJ107+AH107+F107+H107+#REF!</f>
        <v>#REF!</v>
      </c>
      <c r="AO107" s="16">
        <f t="shared" si="5"/>
        <v>7.3</v>
      </c>
      <c r="AP107" s="16" t="e">
        <f>AL107+AJ107+H107+#REF!+K107</f>
        <v>#REF!</v>
      </c>
      <c r="AQ107" s="16">
        <f t="shared" si="6"/>
        <v>10.999999999999998</v>
      </c>
      <c r="AR107" s="17"/>
    </row>
    <row r="108" spans="1:44" ht="16" thickBot="1" x14ac:dyDescent="0.35">
      <c r="A108" s="18" t="s">
        <v>162</v>
      </c>
      <c r="B108" s="19" t="s">
        <v>36</v>
      </c>
      <c r="C108" s="20" t="s">
        <v>171</v>
      </c>
      <c r="D108" s="11">
        <v>1.2</v>
      </c>
      <c r="E108" s="12">
        <v>0.6</v>
      </c>
      <c r="F108" s="12">
        <v>1.2</v>
      </c>
      <c r="G108" s="12">
        <v>0.6</v>
      </c>
      <c r="H108" s="12">
        <v>1</v>
      </c>
      <c r="I108" s="12">
        <v>0.6</v>
      </c>
      <c r="J108" s="12">
        <v>0</v>
      </c>
      <c r="K108" s="12">
        <v>0</v>
      </c>
      <c r="L108" s="12">
        <v>1.2</v>
      </c>
      <c r="M108" s="12">
        <v>0.6</v>
      </c>
      <c r="N108" s="12">
        <v>1.2</v>
      </c>
      <c r="O108" s="12">
        <v>0.89999999999999991</v>
      </c>
      <c r="P108" s="12">
        <v>0</v>
      </c>
      <c r="Q108" s="12">
        <v>1.5</v>
      </c>
      <c r="R108" s="12">
        <v>0.89999999999999991</v>
      </c>
      <c r="S108" s="12">
        <v>1.5</v>
      </c>
      <c r="T108" s="12">
        <v>0.89999999999999991</v>
      </c>
      <c r="U108" s="12">
        <v>1.2</v>
      </c>
      <c r="V108" s="12">
        <v>0.89999999999999991</v>
      </c>
      <c r="W108" s="12">
        <v>0</v>
      </c>
      <c r="X108" s="12">
        <v>0</v>
      </c>
      <c r="Y108" s="12">
        <v>1.5</v>
      </c>
      <c r="Z108" s="12">
        <v>0.89999999999999991</v>
      </c>
      <c r="AA108" s="12">
        <v>0</v>
      </c>
      <c r="AB108" s="12">
        <v>0</v>
      </c>
      <c r="AC108" s="12">
        <v>0</v>
      </c>
      <c r="AD108" s="12">
        <v>1</v>
      </c>
      <c r="AE108" s="12">
        <v>0.89999999999999991</v>
      </c>
      <c r="AF108" s="12">
        <v>1.2</v>
      </c>
      <c r="AG108" s="12">
        <v>0.89999999999999991</v>
      </c>
      <c r="AH108" s="12">
        <v>1.2</v>
      </c>
      <c r="AI108" s="13">
        <v>0.89999999999999991</v>
      </c>
      <c r="AJ108" s="14">
        <v>0</v>
      </c>
      <c r="AK108" s="15">
        <v>0</v>
      </c>
      <c r="AL108" s="16">
        <f t="shared" si="7"/>
        <v>5.8</v>
      </c>
      <c r="AM108" s="16">
        <f t="shared" si="7"/>
        <v>3.6</v>
      </c>
      <c r="AN108" s="16" t="e">
        <f>AJ108+AH108+F108+H108+#REF!</f>
        <v>#REF!</v>
      </c>
      <c r="AO108" s="16">
        <f t="shared" si="5"/>
        <v>2.1</v>
      </c>
      <c r="AP108" s="16" t="e">
        <f>AL108+AJ108+H108+#REF!+K108</f>
        <v>#REF!</v>
      </c>
      <c r="AQ108" s="16">
        <f t="shared" si="6"/>
        <v>5.4</v>
      </c>
      <c r="AR108" s="17"/>
    </row>
    <row r="109" spans="1:44" ht="16" thickBot="1" x14ac:dyDescent="0.35">
      <c r="A109" s="21" t="s">
        <v>162</v>
      </c>
      <c r="B109" s="22" t="s">
        <v>172</v>
      </c>
      <c r="C109" s="23" t="s">
        <v>173</v>
      </c>
      <c r="D109" s="11">
        <v>1</v>
      </c>
      <c r="E109" s="12">
        <v>1.2</v>
      </c>
      <c r="F109" s="12">
        <v>1</v>
      </c>
      <c r="G109" s="12">
        <v>1.2</v>
      </c>
      <c r="H109" s="12">
        <v>1</v>
      </c>
      <c r="I109" s="12">
        <v>1</v>
      </c>
      <c r="J109" s="12">
        <v>1.2</v>
      </c>
      <c r="K109" s="12">
        <v>1.2</v>
      </c>
      <c r="L109" s="12">
        <v>2.4</v>
      </c>
      <c r="M109" s="12">
        <v>1.2</v>
      </c>
      <c r="N109" s="12">
        <v>3</v>
      </c>
      <c r="O109" s="12">
        <v>1.7999999999999998</v>
      </c>
      <c r="P109" s="12">
        <v>1.2</v>
      </c>
      <c r="Q109" s="12">
        <v>4</v>
      </c>
      <c r="R109" s="12">
        <v>1.7999999999999998</v>
      </c>
      <c r="S109" s="12">
        <v>6</v>
      </c>
      <c r="T109" s="12">
        <v>2.4</v>
      </c>
      <c r="U109" s="12">
        <v>4</v>
      </c>
      <c r="V109" s="12">
        <v>2.4</v>
      </c>
      <c r="W109" s="12">
        <v>2.4</v>
      </c>
      <c r="X109" s="12">
        <v>1.2</v>
      </c>
      <c r="Y109" s="12">
        <v>4</v>
      </c>
      <c r="Z109" s="12">
        <v>1.7999999999999998</v>
      </c>
      <c r="AA109" s="12">
        <v>1.2</v>
      </c>
      <c r="AB109" s="12">
        <v>1.7999999999999998</v>
      </c>
      <c r="AC109" s="12">
        <v>1.2</v>
      </c>
      <c r="AD109" s="12">
        <v>3</v>
      </c>
      <c r="AE109" s="12">
        <v>1.7999999999999998</v>
      </c>
      <c r="AF109" s="12">
        <v>2.4</v>
      </c>
      <c r="AG109" s="12">
        <v>1.7999999999999998</v>
      </c>
      <c r="AH109" s="12">
        <v>3</v>
      </c>
      <c r="AI109" s="13">
        <v>1.7999999999999998</v>
      </c>
      <c r="AJ109" s="24">
        <v>2</v>
      </c>
      <c r="AK109" s="25">
        <v>2.4</v>
      </c>
      <c r="AL109" s="16">
        <f t="shared" si="7"/>
        <v>8.4</v>
      </c>
      <c r="AM109" s="16">
        <f t="shared" si="7"/>
        <v>7</v>
      </c>
      <c r="AN109" s="16" t="e">
        <f>AJ109+AH109+F109+H109+#REF!</f>
        <v>#REF!</v>
      </c>
      <c r="AO109" s="16">
        <f t="shared" si="5"/>
        <v>7.6</v>
      </c>
      <c r="AP109" s="16" t="e">
        <f>AL109+AJ109+H109+#REF!+K109</f>
        <v>#REF!</v>
      </c>
      <c r="AQ109" s="16">
        <f t="shared" si="6"/>
        <v>14</v>
      </c>
      <c r="AR109" s="17"/>
    </row>
    <row r="110" spans="1:44" x14ac:dyDescent="0.3"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>
        <f t="shared" ref="AL110:AQ110" si="8">SUM(AL3:AL109)</f>
        <v>715.89999999999941</v>
      </c>
      <c r="AM110" s="26">
        <f t="shared" si="8"/>
        <v>535.5</v>
      </c>
      <c r="AN110" s="26" t="e">
        <f t="shared" si="8"/>
        <v>#REF!</v>
      </c>
      <c r="AO110" s="26">
        <f t="shared" si="8"/>
        <v>630.79999999999995</v>
      </c>
      <c r="AP110" s="26" t="e">
        <f t="shared" si="8"/>
        <v>#REF!</v>
      </c>
      <c r="AQ110" s="26">
        <f t="shared" si="8"/>
        <v>1176.1000000000013</v>
      </c>
    </row>
  </sheetData>
  <sheetProtection algorithmName="SHA-512" hashValue="QML27RBnZafaM37UsL/GajG20v99XwhUt6HR4+YRbqnPA00C3GaWHpOBGVpUXwnChrdfLZgVzXgYPvGPQR3ULQ==" saltValue="AAKB7h4cdPsi7VBiaIwMSw==" spinCount="100000" sheet="1" objects="1" scenarios="1"/>
  <mergeCells count="22">
    <mergeCell ref="AJ1:AK1"/>
    <mergeCell ref="AL1:AM1"/>
    <mergeCell ref="AN1:AO1"/>
    <mergeCell ref="AP1:AQ1"/>
    <mergeCell ref="W1:X1"/>
    <mergeCell ref="Y1:Z1"/>
    <mergeCell ref="AB1:AC1"/>
    <mergeCell ref="AD1:AE1"/>
    <mergeCell ref="AF1:AG1"/>
    <mergeCell ref="AH1:AI1"/>
    <mergeCell ref="U1:V1"/>
    <mergeCell ref="A1:A2"/>
    <mergeCell ref="B1:B2"/>
    <mergeCell ref="C1:C2"/>
    <mergeCell ref="D1:E1"/>
    <mergeCell ref="F1:G1"/>
    <mergeCell ref="H1:I1"/>
    <mergeCell ref="J1:K1"/>
    <mergeCell ref="L1:M1"/>
    <mergeCell ref="N1:O1"/>
    <mergeCell ref="Q1:R1"/>
    <mergeCell ref="S1:T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285CD-F7CC-4979-81C1-D9FADB29BA2D}">
  <sheetPr>
    <tabColor rgb="FF92D050"/>
  </sheetPr>
  <dimension ref="A1:AR110"/>
  <sheetViews>
    <sheetView rightToLeft="1" tabSelected="1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E5" sqref="E5"/>
    </sheetView>
  </sheetViews>
  <sheetFormatPr defaultColWidth="9" defaultRowHeight="14" x14ac:dyDescent="0.3"/>
  <cols>
    <col min="1" max="1" width="13.5" style="3" customWidth="1"/>
    <col min="2" max="2" width="12.75" style="3" bestFit="1" customWidth="1"/>
    <col min="3" max="3" width="32.08203125" style="3" customWidth="1"/>
    <col min="4" max="37" width="9" style="3"/>
    <col min="38" max="43" width="0" style="3" hidden="1" customWidth="1"/>
    <col min="44" max="44" width="9" style="26"/>
    <col min="45" max="16384" width="9" style="3"/>
  </cols>
  <sheetData>
    <row r="1" spans="1:44" ht="41.25" customHeight="1" thickBot="1" x14ac:dyDescent="0.35">
      <c r="A1" s="65" t="s">
        <v>0</v>
      </c>
      <c r="B1" s="63" t="s">
        <v>1</v>
      </c>
      <c r="C1" s="63" t="s">
        <v>2</v>
      </c>
      <c r="D1" s="62" t="s">
        <v>3</v>
      </c>
      <c r="E1" s="61"/>
      <c r="F1" s="60" t="s">
        <v>4</v>
      </c>
      <c r="G1" s="61"/>
      <c r="H1" s="60" t="s">
        <v>5</v>
      </c>
      <c r="I1" s="61"/>
      <c r="J1" s="60" t="s">
        <v>6</v>
      </c>
      <c r="K1" s="61"/>
      <c r="L1" s="60" t="s">
        <v>7</v>
      </c>
      <c r="M1" s="61"/>
      <c r="N1" s="60" t="s">
        <v>8</v>
      </c>
      <c r="O1" s="61"/>
      <c r="P1" s="1" t="s">
        <v>9</v>
      </c>
      <c r="Q1" s="60" t="s">
        <v>10</v>
      </c>
      <c r="R1" s="61"/>
      <c r="S1" s="60" t="s">
        <v>11</v>
      </c>
      <c r="T1" s="61"/>
      <c r="U1" s="60" t="s">
        <v>12</v>
      </c>
      <c r="V1" s="61"/>
      <c r="W1" s="60" t="s">
        <v>13</v>
      </c>
      <c r="X1" s="61"/>
      <c r="Y1" s="60" t="s">
        <v>14</v>
      </c>
      <c r="Z1" s="61"/>
      <c r="AA1" s="1" t="s">
        <v>15</v>
      </c>
      <c r="AB1" s="60" t="s">
        <v>16</v>
      </c>
      <c r="AC1" s="61"/>
      <c r="AD1" s="60" t="s">
        <v>17</v>
      </c>
      <c r="AE1" s="61"/>
      <c r="AF1" s="60" t="s">
        <v>18</v>
      </c>
      <c r="AG1" s="61"/>
      <c r="AH1" s="60" t="s">
        <v>19</v>
      </c>
      <c r="AI1" s="62"/>
      <c r="AJ1" s="57" t="s">
        <v>20</v>
      </c>
      <c r="AK1" s="58"/>
      <c r="AL1" s="69" t="s">
        <v>21</v>
      </c>
      <c r="AM1" s="59"/>
      <c r="AN1" s="59" t="s">
        <v>22</v>
      </c>
      <c r="AO1" s="59"/>
      <c r="AP1" s="59" t="s">
        <v>23</v>
      </c>
      <c r="AQ1" s="59"/>
      <c r="AR1" s="2"/>
    </row>
    <row r="2" spans="1:44" ht="26.25" customHeight="1" thickBot="1" x14ac:dyDescent="0.35">
      <c r="A2" s="66"/>
      <c r="B2" s="64"/>
      <c r="C2" s="64"/>
      <c r="D2" s="51" t="s">
        <v>24</v>
      </c>
      <c r="E2" s="52" t="s">
        <v>25</v>
      </c>
      <c r="F2" s="52" t="s">
        <v>24</v>
      </c>
      <c r="G2" s="52" t="s">
        <v>25</v>
      </c>
      <c r="H2" s="52" t="s">
        <v>24</v>
      </c>
      <c r="I2" s="52" t="s">
        <v>25</v>
      </c>
      <c r="J2" s="52" t="s">
        <v>24</v>
      </c>
      <c r="K2" s="52" t="s">
        <v>25</v>
      </c>
      <c r="L2" s="1" t="s">
        <v>24</v>
      </c>
      <c r="M2" s="1" t="s">
        <v>25</v>
      </c>
      <c r="N2" s="1" t="s">
        <v>24</v>
      </c>
      <c r="O2" s="1" t="s">
        <v>25</v>
      </c>
      <c r="P2" s="1" t="s">
        <v>27</v>
      </c>
      <c r="Q2" s="1" t="s">
        <v>24</v>
      </c>
      <c r="R2" s="1" t="s">
        <v>25</v>
      </c>
      <c r="S2" s="1" t="s">
        <v>24</v>
      </c>
      <c r="T2" s="1" t="s">
        <v>25</v>
      </c>
      <c r="U2" s="1" t="s">
        <v>24</v>
      </c>
      <c r="V2" s="1" t="s">
        <v>25</v>
      </c>
      <c r="W2" s="1" t="s">
        <v>24</v>
      </c>
      <c r="X2" s="1" t="s">
        <v>25</v>
      </c>
      <c r="Y2" s="1" t="s">
        <v>24</v>
      </c>
      <c r="Z2" s="1" t="s">
        <v>25</v>
      </c>
      <c r="AA2" s="1" t="s">
        <v>27</v>
      </c>
      <c r="AB2" s="1" t="s">
        <v>24</v>
      </c>
      <c r="AC2" s="1" t="s">
        <v>25</v>
      </c>
      <c r="AD2" s="1" t="s">
        <v>24</v>
      </c>
      <c r="AE2" s="1" t="s">
        <v>25</v>
      </c>
      <c r="AF2" s="1" t="s">
        <v>24</v>
      </c>
      <c r="AG2" s="1" t="s">
        <v>25</v>
      </c>
      <c r="AH2" s="1" t="s">
        <v>24</v>
      </c>
      <c r="AI2" s="5" t="s">
        <v>25</v>
      </c>
      <c r="AJ2" s="6" t="s">
        <v>24</v>
      </c>
      <c r="AK2" s="7" t="s">
        <v>25</v>
      </c>
      <c r="AR2" s="2"/>
    </row>
    <row r="3" spans="1:44" ht="16" thickBot="1" x14ac:dyDescent="0.35">
      <c r="A3" s="8" t="s">
        <v>28</v>
      </c>
      <c r="B3" s="9" t="s">
        <v>29</v>
      </c>
      <c r="C3" s="10" t="s">
        <v>30</v>
      </c>
      <c r="D3" s="53">
        <f>'הקצאות שבועיות-שב"ס '!D3+'הקצאות שבועיות -כב"ה '!D3</f>
        <v>5.2</v>
      </c>
      <c r="E3" s="54">
        <f>'הקצאות שבועיות-שב"ס '!E3+'הקצאות שבועיות -כב"ה '!E3</f>
        <v>5.2</v>
      </c>
      <c r="F3" s="53">
        <f>'הקצאות שבועיות-שב"ס '!F3+'הקצאות שבועיות -כב"ה '!F3</f>
        <v>5.2</v>
      </c>
      <c r="G3" s="54">
        <f>'הקצאות שבועיות-שב"ס '!G3+'הקצאות שבועיות -כב"ה '!G3</f>
        <v>5.2</v>
      </c>
      <c r="H3" s="53">
        <f>'הקצאות שבועיות-שב"ס '!H3+'הקצאות שבועיות -כב"ה '!H3</f>
        <v>7</v>
      </c>
      <c r="I3" s="54">
        <f>'הקצאות שבועיות-שב"ס '!I3+'הקצאות שבועיות -כב"ה '!I3</f>
        <v>5</v>
      </c>
      <c r="J3" s="55">
        <f>'הקצאות שבועיות-שב"ס '!J3+'הקצאות שבועיות -כב"ה '!J3</f>
        <v>16</v>
      </c>
      <c r="K3" s="54">
        <f>'הקצאות שבועיות-שב"ס '!K3+'הקצאות שבועיות -כב"ה '!K3</f>
        <v>10.4</v>
      </c>
      <c r="L3" s="11">
        <f>'הקצאות שבועיות-שב"ס '!L3+'הקצאות שבועיות -כב"ה '!L3</f>
        <v>25</v>
      </c>
      <c r="M3" s="11">
        <f>'הקצאות שבועיות-שב"ס '!M3+'הקצאות שבועיות -כב"ה '!M3</f>
        <v>11</v>
      </c>
      <c r="N3" s="11">
        <f>'הקצאות שבועיות-שב"ס '!N3+'הקצאות שבועיות -כב"ה '!N3</f>
        <v>26</v>
      </c>
      <c r="O3" s="11">
        <f>'הקצאות שבועיות-שב"ס '!O3+'הקצאות שבועיות -כב"ה '!O3</f>
        <v>14</v>
      </c>
      <c r="P3" s="11">
        <f>'הקצאות שבועיות-שב"ס '!P3+'הקצאות שבועיות -כב"ה '!P3</f>
        <v>10.4</v>
      </c>
      <c r="Q3" s="11">
        <f>'הקצאות שבועיות-שב"ס '!Q3+'הקצאות שבועיות -כב"ה '!Q3</f>
        <v>36</v>
      </c>
      <c r="R3" s="11">
        <f>'הקצאות שבועיות-שב"ס '!R3+'הקצאות שבועיות -כב"ה '!R3</f>
        <v>14.8</v>
      </c>
      <c r="S3" s="11">
        <f>'הקצאות שבועיות-שב"ס '!S3+'הקצאות שבועיות -כב"ה '!S3</f>
        <v>38</v>
      </c>
      <c r="T3" s="11">
        <f>'הקצאות שבועיות-שב"ס '!T3+'הקצאות שבועיות -כב"ה '!T3</f>
        <v>14.8</v>
      </c>
      <c r="U3" s="11">
        <f>'הקצאות שבועיות-שב"ס '!U3+'הקצאות שבועיות -כב"ה '!U3</f>
        <v>22</v>
      </c>
      <c r="V3" s="11">
        <f>'הקצאות שבועיות-שב"ס '!V3+'הקצאות שבועיות -כב"ה '!V3</f>
        <v>11</v>
      </c>
      <c r="W3" s="11">
        <f>'הקצאות שבועיות-שב"ס '!W3+'הקצאות שבועיות -כב"ה '!W3</f>
        <v>16.8</v>
      </c>
      <c r="X3" s="11">
        <f>'הקצאות שבועיות-שב"ס '!X3+'הקצאות שבועיות -כב"ה '!X3</f>
        <v>6</v>
      </c>
      <c r="Y3" s="11">
        <f>'הקצאות שבועיות-שב"ס '!Y3+'הקצאות שבועיות -כב"ה '!Y3</f>
        <v>36</v>
      </c>
      <c r="Z3" s="11">
        <f>'הקצאות שבועיות-שב"ס '!Z3+'הקצאות שבועיות -כב"ה '!Z3</f>
        <v>14.8</v>
      </c>
      <c r="AA3" s="11">
        <f>'הקצאות שבועיות-שב"ס '!AA3+'הקצאות שבועיות -כב"ה '!AA3</f>
        <v>10.4</v>
      </c>
      <c r="AB3" s="11">
        <f>'הקצאות שבועיות-שב"ס '!AB3+'הקצאות שבועיות -כב"ה '!AB3</f>
        <v>15</v>
      </c>
      <c r="AC3" s="11">
        <f>'הקצאות שבועיות-שב"ס '!AC3+'הקצאות שבועיות -כב"ה '!AC3</f>
        <v>10.4</v>
      </c>
      <c r="AD3" s="11">
        <f>'הקצאות שבועיות-שב"ס '!AD3+'הקצאות שבועיות -כב"ה '!AD3</f>
        <v>23</v>
      </c>
      <c r="AE3" s="11">
        <f>'הקצאות שבועיות-שב"ס '!AE3+'הקצאות שבועיות -כב"ה '!AE3</f>
        <v>11</v>
      </c>
      <c r="AF3" s="11">
        <f>'הקצאות שבועיות-שב"ס '!AF3+'הקצאות שבועיות -כב"ה '!AF3</f>
        <v>14</v>
      </c>
      <c r="AG3" s="11">
        <f>'הקצאות שבועיות-שב"ס '!AG3+'הקצאות שבועיות -כב"ה '!AG3</f>
        <v>10.4</v>
      </c>
      <c r="AH3" s="11">
        <f>'הקצאות שבועיות-שב"ס '!AH3+'הקצאות שבועיות -כב"ה '!AH3</f>
        <v>10</v>
      </c>
      <c r="AI3" s="68">
        <f>'הקצאות שבועיות-שב"ס '!AI3+'הקצאות שבועיות -כב"ה '!AI3</f>
        <v>6.4</v>
      </c>
      <c r="AJ3" s="14">
        <f>'הקצאות שבועיות-שב"ס '!AJ3+'הקצאות שבועיות -כב"ה '!AJ3</f>
        <v>14</v>
      </c>
      <c r="AK3" s="71">
        <f>'הקצאות שבועיות-שב"ס '!AK3+'הקצאות שבועיות -כב"ה '!AK3</f>
        <v>10.4</v>
      </c>
      <c r="AL3" s="11" t="e">
        <f>'[1]הצעה לתיקון -כב"ה 300825'!AL3+'[1]הצעה לתיקון -שב"ס-300825'!#REF!</f>
        <v>#REF!</v>
      </c>
      <c r="AM3" s="11" t="e">
        <f>'[1]הצעה לתיקון -כב"ה 300825'!AM3+'[1]הצעה לתיקון -שב"ס-300825'!#REF!</f>
        <v>#REF!</v>
      </c>
      <c r="AN3" s="11" t="e">
        <f>'[1]הצעה לתיקון -כב"ה 300825'!AN3+'[1]הצעה לתיקון -שב"ס-300825'!AN3</f>
        <v>#REF!</v>
      </c>
      <c r="AO3" s="11">
        <f>'[1]הצעה לתיקון -כב"ה 300825'!AO3+'[1]הצעה לתיקון -שב"ס-300825'!AO3</f>
        <v>75</v>
      </c>
      <c r="AP3" s="11" t="e">
        <f>'[1]הצעה לתיקון -כב"ה 300825'!AP3+'[1]הצעה לתיקון -שב"ס-300825'!AP3</f>
        <v>#REF!</v>
      </c>
      <c r="AQ3" s="11">
        <f>'[1]הצעה לתיקון -כב"ה 300825'!AQ3+'[1]הצעה לתיקון -שב"ס-300825'!AQ3</f>
        <v>46.6</v>
      </c>
      <c r="AR3" s="17"/>
    </row>
    <row r="4" spans="1:44" ht="16" thickBot="1" x14ac:dyDescent="0.35">
      <c r="A4" s="18" t="s">
        <v>28</v>
      </c>
      <c r="B4" s="19" t="s">
        <v>31</v>
      </c>
      <c r="C4" s="20" t="s">
        <v>32</v>
      </c>
      <c r="D4" s="53">
        <f>'הקצאות שבועיות-שב"ס '!D4+'הקצאות שבועיות -כב"ה '!D4</f>
        <v>5.2</v>
      </c>
      <c r="E4" s="54">
        <f>'הקצאות שבועיות-שב"ס '!E4+'הקצאות שבועיות -כב"ה '!E4</f>
        <v>5.2</v>
      </c>
      <c r="F4" s="53">
        <f>'הקצאות שבועיות-שב"ס '!F4+'הקצאות שבועיות -כב"ה '!F4</f>
        <v>5.2</v>
      </c>
      <c r="G4" s="54">
        <f>'הקצאות שבועיות-שב"ס '!G4+'הקצאות שבועיות -כב"ה '!G4</f>
        <v>5.2</v>
      </c>
      <c r="H4" s="53">
        <f>'הקצאות שבועיות-שב"ס '!H4+'הקצאות שבועיות -כב"ה '!H4</f>
        <v>7</v>
      </c>
      <c r="I4" s="54">
        <f>'הקצאות שבועיות-שב"ס '!I4+'הקצאות שבועיות -כב"ה '!I4</f>
        <v>5</v>
      </c>
      <c r="J4" s="55">
        <f>'הקצאות שבועיות-שב"ס '!J4+'הקצאות שבועיות -כב"ה '!J4</f>
        <v>16</v>
      </c>
      <c r="K4" s="54">
        <f>'הקצאות שבועיות-שב"ס '!K4+'הקצאות שבועיות -כב"ה '!K4</f>
        <v>10.4</v>
      </c>
      <c r="L4" s="11">
        <f>'הקצאות שבועיות-שב"ס '!L4+'הקצאות שבועיות -כב"ה '!L4</f>
        <v>23</v>
      </c>
      <c r="M4" s="11">
        <f>'הקצאות שבועיות-שב"ס '!M4+'הקצאות שבועיות -כב"ה '!M4</f>
        <v>11</v>
      </c>
      <c r="N4" s="11">
        <f>'הקצאות שבועיות-שב"ס '!N4+'הקצאות שבועיות -כב"ה '!N4</f>
        <v>28</v>
      </c>
      <c r="O4" s="11">
        <f>'הקצאות שבועיות-שב"ס '!O4+'הקצאות שבועיות -כב"ה '!O4</f>
        <v>12</v>
      </c>
      <c r="P4" s="11">
        <f>'הקצאות שבועיות-שב"ס '!P4+'הקצאות שבועיות -כב"ה '!P4</f>
        <v>10.4</v>
      </c>
      <c r="Q4" s="11">
        <f>'הקצאות שבועיות-שב"ס '!Q4+'הקצאות שבועיות -כב"ה '!Q4</f>
        <v>38</v>
      </c>
      <c r="R4" s="11">
        <f>'הקצאות שבועיות-שב"ס '!R4+'הקצאות שבועיות -כב"ה '!R4</f>
        <v>14.8</v>
      </c>
      <c r="S4" s="11">
        <f>'הקצאות שבועיות-שב"ס '!S4+'הקצאות שבועיות -כב"ה '!S4</f>
        <v>38</v>
      </c>
      <c r="T4" s="11">
        <f>'הקצאות שבועיות-שב"ס '!T4+'הקצאות שבועיות -כב"ה '!T4</f>
        <v>14.8</v>
      </c>
      <c r="U4" s="11">
        <f>'הקצאות שבועיות-שב"ס '!U4+'הקצאות שבועיות -כב"ה '!U4</f>
        <v>22</v>
      </c>
      <c r="V4" s="11">
        <f>'הקצאות שבועיות-שב"ס '!V4+'הקצאות שבועיות -כב"ה '!V4</f>
        <v>13</v>
      </c>
      <c r="W4" s="11">
        <f>'הקצאות שבועיות-שב"ס '!W4+'הקצאות שבועיות -כב"ה '!W4</f>
        <v>16.8</v>
      </c>
      <c r="X4" s="11">
        <f>'הקצאות שבועיות-שב"ס '!X4+'הקצאות שבועיות -כב"ה '!X4</f>
        <v>6</v>
      </c>
      <c r="Y4" s="11">
        <f>'הקצאות שבועיות-שב"ס '!Y4+'הקצאות שבועיות -כב"ה '!Y4</f>
        <v>38</v>
      </c>
      <c r="Z4" s="11">
        <f>'הקצאות שבועיות-שב"ס '!Z4+'הקצאות שבועיות -כב"ה '!Z4</f>
        <v>14.8</v>
      </c>
      <c r="AA4" s="11">
        <f>'הקצאות שבועיות-שב"ס '!AA4+'הקצאות שבועיות -כב"ה '!AA4</f>
        <v>10.4</v>
      </c>
      <c r="AB4" s="73">
        <f>'הקצאות שבועיות-שב"ס '!AB4+'הקצאות שבועיות -כב"ה '!AB4</f>
        <v>14</v>
      </c>
      <c r="AC4" s="73">
        <f>'הקצאות שבועיות-שב"ס '!AC4+'הקצאות שבועיות -כב"ה '!AC4</f>
        <v>10.4</v>
      </c>
      <c r="AD4" s="73">
        <f>'הקצאות שבועיות-שב"ס '!AD4+'הקצאות שבועיות -כב"ה '!AD4</f>
        <v>21</v>
      </c>
      <c r="AE4" s="73">
        <f>'הקצאות שבועיות-שב"ס '!AE4+'הקצאות שבועיות -כב"ה '!AE4</f>
        <v>11</v>
      </c>
      <c r="AF4" s="73">
        <f>'הקצאות שבועיות-שב"ס '!AF4+'הקצאות שבועיות -כב"ה '!AF4</f>
        <v>14</v>
      </c>
      <c r="AG4" s="73">
        <f>'הקצאות שבועיות-שב"ס '!AG4+'הקצאות שבועיות -כב"ה '!AG4</f>
        <v>10.4</v>
      </c>
      <c r="AH4" s="73">
        <f>'הקצאות שבועיות-שב"ס '!AH4+'הקצאות שבועיות -כב"ה '!AH4</f>
        <v>10</v>
      </c>
      <c r="AI4" s="74">
        <f>'הקצאות שבועיות-שב"ס '!AI4+'הקצאות שבועיות -כב"ה '!AI4</f>
        <v>6.4</v>
      </c>
      <c r="AJ4" s="14">
        <f>'הקצאות שבועיות-שב"ס '!AJ4+'הקצאות שבועיות -כב"ה '!AJ4</f>
        <v>16</v>
      </c>
      <c r="AK4" s="71">
        <f>'הקצאות שבועיות-שב"ס '!AK4+'הקצאות שבועיות -כב"ה '!AK4</f>
        <v>10.4</v>
      </c>
      <c r="AL4" s="70">
        <f t="shared" ref="AL4:AL35" si="0">AH4+AF4+D4+F4+H4</f>
        <v>41.4</v>
      </c>
      <c r="AM4" s="16">
        <f t="shared" ref="AM4:AM35" si="1">AI4+AG4+E4+G4+I4</f>
        <v>32.200000000000003</v>
      </c>
      <c r="AN4" s="16" t="e">
        <f>AJ4+AH4+F4+H4+#REF!</f>
        <v>#REF!</v>
      </c>
      <c r="AO4" s="16">
        <f t="shared" ref="AO4:AO35" si="2">AK4+AI4+G4+I4+J4</f>
        <v>43</v>
      </c>
      <c r="AP4" s="16" t="e">
        <f>AL4+AJ4+H4+#REF!+K4</f>
        <v>#REF!</v>
      </c>
      <c r="AQ4" s="16">
        <f t="shared" ref="AQ4:AQ35" si="3">AM4+AK4+I4+J4+L4</f>
        <v>86.6</v>
      </c>
      <c r="AR4" s="17"/>
    </row>
    <row r="5" spans="1:44" ht="16" thickBot="1" x14ac:dyDescent="0.35">
      <c r="A5" s="18" t="s">
        <v>28</v>
      </c>
      <c r="B5" s="19" t="s">
        <v>33</v>
      </c>
      <c r="C5" s="20" t="s">
        <v>34</v>
      </c>
      <c r="D5" s="53">
        <f>'הקצאות שבועיות-שב"ס '!D5+'הקצאות שבועיות -כב"ה '!D5</f>
        <v>5.2</v>
      </c>
      <c r="E5" s="54">
        <f>'הקצאות שבועיות-שב"ס '!E5+'הקצאות שבועיות -כב"ה '!E5</f>
        <v>5.2</v>
      </c>
      <c r="F5" s="53">
        <f>'הקצאות שבועיות-שב"ס '!F5+'הקצאות שבועיות -כב"ה '!F5</f>
        <v>5.2</v>
      </c>
      <c r="G5" s="54">
        <f>'הקצאות שבועיות-שב"ס '!G5+'הקצאות שבועיות -כב"ה '!G5</f>
        <v>5.2</v>
      </c>
      <c r="H5" s="53">
        <f>'הקצאות שבועיות-שב"ס '!H5+'הקצאות שבועיות -כב"ה '!H5</f>
        <v>7</v>
      </c>
      <c r="I5" s="54">
        <f>'הקצאות שבועיות-שב"ס '!I5+'הקצאות שבועיות -כב"ה '!I5</f>
        <v>5</v>
      </c>
      <c r="J5" s="55">
        <f>'הקצאות שבועיות-שב"ס '!J5+'הקצאות שבועיות -כב"ה '!J5</f>
        <v>12</v>
      </c>
      <c r="K5" s="54">
        <f>'הקצאות שבועיות-שב"ס '!K5+'הקצאות שבועיות -כב"ה '!K5</f>
        <v>7.8</v>
      </c>
      <c r="L5" s="11">
        <f>'הקצאות שבועיות-שב"ס '!L5+'הקצאות שבועיות -כב"ה '!L5</f>
        <v>23</v>
      </c>
      <c r="M5" s="11">
        <f>'הקצאות שבועיות-שב"ס '!M5+'הקצאות שבועיות -כב"ה '!M5</f>
        <v>13</v>
      </c>
      <c r="N5" s="11">
        <f>'הקצאות שבועיות-שב"ס '!N5+'הקצאות שבועיות -כב"ה '!N5</f>
        <v>28</v>
      </c>
      <c r="O5" s="11">
        <f>'הקצאות שבועיות-שב"ס '!O5+'הקצאות שבועיות -כב"ה '!O5</f>
        <v>15.6</v>
      </c>
      <c r="P5" s="11">
        <f>'הקצאות שבועיות-שב"ס '!P5+'הקצאות שבועיות -כב"ה '!P5</f>
        <v>10.4</v>
      </c>
      <c r="Q5" s="11">
        <f>'הקצאות שבועיות-שב"ס '!Q5+'הקצאות שבועיות -כב"ה '!Q5</f>
        <v>36</v>
      </c>
      <c r="R5" s="11">
        <f>'הקצאות שבועיות-שב"ס '!R5+'הקצאות שבועיות -כב"ה '!R5</f>
        <v>15.6</v>
      </c>
      <c r="S5" s="11">
        <f>'הקצאות שבועיות-שב"ס '!S5+'הקצאות שבועיות -כב"ה '!S5</f>
        <v>38</v>
      </c>
      <c r="T5" s="11">
        <f>'הקצאות שבועיות-שב"ס '!T5+'הקצאות שבועיות -כב"ה '!T5</f>
        <v>18.8</v>
      </c>
      <c r="U5" s="11">
        <f>'הקצאות שבועיות-שב"ס '!U5+'הקצאות שבועיות -כב"ה '!U5</f>
        <v>24</v>
      </c>
      <c r="V5" s="11">
        <f>'הקצאות שבועיות-שב"ס '!V5+'הקצאות שבועיות -כב"ה '!V5</f>
        <v>13</v>
      </c>
      <c r="W5" s="11">
        <f>'הקצאות שבועיות-שב"ס '!W5+'הקצאות שבועיות -כב"ה '!W5</f>
        <v>16.8</v>
      </c>
      <c r="X5" s="11">
        <f>'הקצאות שבועיות-שב"ס '!X5+'הקצאות שבועיות -כב"ה '!X5</f>
        <v>6</v>
      </c>
      <c r="Y5" s="11">
        <f>'הקצאות שבועיות-שב"ס '!Y5+'הקצאות שבועיות -כב"ה '!Y5</f>
        <v>36</v>
      </c>
      <c r="Z5" s="11">
        <f>'הקצאות שבועיות-שב"ס '!Z5+'הקצאות שבועיות -כב"ה '!Z5</f>
        <v>16.8</v>
      </c>
      <c r="AA5" s="68">
        <f>'הקצאות שבועיות-שב"ס '!AA5+'הקצאות שבועיות -כב"ה '!AA5</f>
        <v>10.4</v>
      </c>
      <c r="AB5" s="53">
        <f>'הקצאות שבועיות-שב"ס '!AB5+'הקצאות שבועיות -כב"ה '!AB5</f>
        <v>14</v>
      </c>
      <c r="AC5" s="55">
        <f>'הקצאות שבועיות-שב"ס '!AC5+'הקצאות שבועיות -כב"ה '!AC5</f>
        <v>10.4</v>
      </c>
      <c r="AD5" s="55">
        <f>'הקצאות שבועיות-שב"ס '!AD5+'הקצאות שבועיות -כב"ה '!AD5</f>
        <v>21</v>
      </c>
      <c r="AE5" s="55">
        <f>'הקצאות שבועיות-שב"ס '!AE5+'הקצאות שבועיות -כב"ה '!AE5</f>
        <v>11</v>
      </c>
      <c r="AF5" s="55">
        <f>'הקצאות שבועיות-שב"ס '!AF5+'הקצאות שבועיות -כב"ה '!AF5</f>
        <v>14</v>
      </c>
      <c r="AG5" s="55">
        <f>'הקצאות שבועיות-שב"ס '!AG5+'הקצאות שבועיות -כב"ה '!AG5</f>
        <v>10.4</v>
      </c>
      <c r="AH5" s="55">
        <f>'הקצאות שבועיות-שב"ס '!AH5+'הקצאות שבועיות -כב"ה '!AH5</f>
        <v>10</v>
      </c>
      <c r="AI5" s="54">
        <f>'הקצאות שבועיות-שב"ס '!AI5+'הקצאות שבועיות -כב"ה '!AI5</f>
        <v>6.4</v>
      </c>
      <c r="AJ5" s="14">
        <f>'הקצאות שבועיות-שב"ס '!AJ5+'הקצאות שבועיות -כב"ה '!AJ5</f>
        <v>17.399999999999999</v>
      </c>
      <c r="AK5" s="71">
        <f>'הקצאות שבועיות-שב"ס '!AK5+'הקצאות שבועיות -כב"ה '!AK5</f>
        <v>10.4</v>
      </c>
      <c r="AL5" s="70">
        <f t="shared" si="0"/>
        <v>41.4</v>
      </c>
      <c r="AM5" s="16">
        <f t="shared" si="1"/>
        <v>32.200000000000003</v>
      </c>
      <c r="AN5" s="16" t="e">
        <f>AJ5+AH5+F5+H5+#REF!</f>
        <v>#REF!</v>
      </c>
      <c r="AO5" s="16">
        <f t="shared" si="2"/>
        <v>39</v>
      </c>
      <c r="AP5" s="16" t="e">
        <f>AL5+AJ5+H5+#REF!+K5</f>
        <v>#REF!</v>
      </c>
      <c r="AQ5" s="16">
        <f t="shared" si="3"/>
        <v>82.6</v>
      </c>
      <c r="AR5" s="17"/>
    </row>
    <row r="6" spans="1:44" ht="16" thickBot="1" x14ac:dyDescent="0.35">
      <c r="A6" s="18" t="s">
        <v>28</v>
      </c>
      <c r="B6" s="19" t="s">
        <v>36</v>
      </c>
      <c r="C6" s="20" t="s">
        <v>37</v>
      </c>
      <c r="D6" s="53">
        <f>'הקצאות שבועיות-שב"ס '!D6+'הקצאות שבועיות -כב"ה '!D6</f>
        <v>2.6</v>
      </c>
      <c r="E6" s="54">
        <f>'הקצאות שבועיות-שב"ס '!E6+'הקצאות שבועיות -כב"ה '!E6</f>
        <v>2.6</v>
      </c>
      <c r="F6" s="53">
        <f>'הקצאות שבועיות-שב"ס '!F6+'הקצאות שבועיות -כב"ה '!F6</f>
        <v>2.6</v>
      </c>
      <c r="G6" s="54">
        <f>'הקצאות שבועיות-שב"ס '!G6+'הקצאות שבועיות -כב"ה '!G6</f>
        <v>2.6</v>
      </c>
      <c r="H6" s="53">
        <f>'הקצאות שבועיות-שב"ס '!H6+'הקצאות שבועיות -כב"ה '!H6</f>
        <v>5</v>
      </c>
      <c r="I6" s="54">
        <f>'הקצאות שבועיות-שב"ס '!I6+'הקצאות שבועיות -כב"ה '!I6</f>
        <v>3</v>
      </c>
      <c r="J6" s="55">
        <f>'הקצאות שבועיות-שב"ס '!J6+'הקצאות שבועיות -כב"ה '!J6</f>
        <v>2.6</v>
      </c>
      <c r="K6" s="54">
        <f>'הקצאות שבועיות-שב"ס '!K6+'הקצאות שבועיות -כב"ה '!K6</f>
        <v>2.6</v>
      </c>
      <c r="L6" s="11">
        <f>'הקצאות שבועיות-שב"ס '!L6+'הקצאות שבועיות -כב"ה '!L6</f>
        <v>5.2</v>
      </c>
      <c r="M6" s="11">
        <f>'הקצאות שבועיות-שב"ס '!M6+'הקצאות שבועיות -כב"ה '!M6</f>
        <v>2.6</v>
      </c>
      <c r="N6" s="11">
        <f>'הקצאות שבועיות-שב"ס '!N6+'הקצאות שבועיות -כב"ה '!N6</f>
        <v>10.4</v>
      </c>
      <c r="O6" s="11">
        <f>'הקצאות שבועיות-שב"ס '!O6+'הקצאות שבועיות -כב"ה '!O6</f>
        <v>5.2</v>
      </c>
      <c r="P6" s="11">
        <f>'הקצאות שבועיות-שב"ס '!P6+'הקצאות שבועיות -כב"ה '!P6</f>
        <v>2.6</v>
      </c>
      <c r="Q6" s="11">
        <f>'הקצאות שבועיות-שב"ס '!Q6+'הקצאות שבועיות -כב"ה '!Q6</f>
        <v>10.4</v>
      </c>
      <c r="R6" s="11">
        <f>'הקצאות שבועיות-שב"ס '!R6+'הקצאות שבועיות -כב"ה '!R6</f>
        <v>5.2</v>
      </c>
      <c r="S6" s="11">
        <f>'הקצאות שבועיות-שב"ס '!S6+'הקצאות שבועיות -כב"ה '!S6</f>
        <v>10.4</v>
      </c>
      <c r="T6" s="11">
        <f>'הקצאות שבועיות-שב"ס '!T6+'הקצאות שבועיות -כב"ה '!T6</f>
        <v>5.2</v>
      </c>
      <c r="U6" s="11">
        <f>'הקצאות שבועיות-שב"ס '!U6+'הקצאות שבועיות -כב"ה '!U6</f>
        <v>7.8</v>
      </c>
      <c r="V6" s="11">
        <f>'הקצאות שבועיות-שב"ס '!V6+'הקצאות שבועיות -כב"ה '!V6</f>
        <v>5.2</v>
      </c>
      <c r="W6" s="11">
        <f>'הקצאות שבועיות-שב"ס '!W6+'הקצאות שבועיות -כב"ה '!W6</f>
        <v>10.4</v>
      </c>
      <c r="X6" s="11">
        <f>'הקצאות שבועיות-שב"ס '!X6+'הקצאות שבועיות -כב"ה '!X6</f>
        <v>2.6</v>
      </c>
      <c r="Y6" s="11">
        <f>'הקצאות שבועיות-שב"ס '!Y6+'הקצאות שבועיות -כב"ה '!Y6</f>
        <v>10.4</v>
      </c>
      <c r="Z6" s="11">
        <f>'הקצאות שבועיות-שב"ס '!Z6+'הקצאות שבועיות -כב"ה '!Z6</f>
        <v>5.2</v>
      </c>
      <c r="AA6" s="68">
        <f>'הקצאות שבועיות-שב"ס '!AA6+'הקצאות שבועיות -כב"ה '!AA6</f>
        <v>5.2</v>
      </c>
      <c r="AB6" s="24">
        <f>'הקצאות שבועיות-שב"ס '!AB6+'הקצאות שבועיות -כב"ה '!AB6</f>
        <v>2.6</v>
      </c>
      <c r="AC6" s="77">
        <f>'הקצאות שבועיות-שב"ס '!AC6+'הקצאות שבועיות -כב"ה '!AC6</f>
        <v>2.6</v>
      </c>
      <c r="AD6" s="77">
        <f>'הקצאות שבועיות-שב"ס '!AD6+'הקצאות שבועיות -כב"ה '!AD6</f>
        <v>5.2</v>
      </c>
      <c r="AE6" s="77">
        <f>'הקצאות שבועיות-שב"ס '!AE6+'הקצאות שבועיות -כב"ה '!AE6</f>
        <v>2.6</v>
      </c>
      <c r="AF6" s="77">
        <f>'הקצאות שבועיות-שב"ס '!AF6+'הקצאות שבועיות -כב"ה '!AF6</f>
        <v>5.2</v>
      </c>
      <c r="AG6" s="77">
        <f>'הקצאות שבועיות-שב"ס '!AG6+'הקצאות שבועיות -כב"ה '!AG6</f>
        <v>2.6</v>
      </c>
      <c r="AH6" s="77">
        <f>'הקצאות שבועיות-שב"ס '!AH6+'הקצאות שבועיות -כב"ה '!AH6</f>
        <v>5.2</v>
      </c>
      <c r="AI6" s="72">
        <f>'הקצאות שבועיות-שב"ס '!AI6+'הקצאות שבועיות -כב"ה '!AI6</f>
        <v>2.6</v>
      </c>
      <c r="AJ6" s="14">
        <f>'הקצאות שבועיות-שב"ס '!AJ6+'הקצאות שבועיות -כב"ה '!AJ6</f>
        <v>5.2</v>
      </c>
      <c r="AK6" s="71">
        <f>'הקצאות שבועיות-שב"ס '!AK6+'הקצאות שבועיות -כב"ה '!AK6</f>
        <v>2.6</v>
      </c>
      <c r="AL6" s="70">
        <f t="shared" si="0"/>
        <v>20.6</v>
      </c>
      <c r="AM6" s="16">
        <f t="shared" si="1"/>
        <v>13.4</v>
      </c>
      <c r="AN6" s="16" t="e">
        <f>AJ6+AH6+F6+H6+#REF!</f>
        <v>#REF!</v>
      </c>
      <c r="AO6" s="16">
        <f t="shared" si="2"/>
        <v>13.4</v>
      </c>
      <c r="AP6" s="16" t="e">
        <f>AL6+AJ6+H6+#REF!+K6</f>
        <v>#REF!</v>
      </c>
      <c r="AQ6" s="16">
        <f t="shared" si="3"/>
        <v>26.8</v>
      </c>
      <c r="AR6" s="17"/>
    </row>
    <row r="7" spans="1:44" ht="16" thickBot="1" x14ac:dyDescent="0.35">
      <c r="A7" s="18" t="s">
        <v>28</v>
      </c>
      <c r="B7" s="19" t="s">
        <v>38</v>
      </c>
      <c r="C7" s="20" t="s">
        <v>39</v>
      </c>
      <c r="D7" s="53">
        <f>'הקצאות שבועיות-שב"ס '!D7+'הקצאות שבועיות -כב"ה '!D7</f>
        <v>2.6</v>
      </c>
      <c r="E7" s="54">
        <f>'הקצאות שבועיות-שב"ס '!E7+'הקצאות שבועיות -כב"ה '!E7</f>
        <v>2.6</v>
      </c>
      <c r="F7" s="53">
        <f>'הקצאות שבועיות-שב"ס '!F7+'הקצאות שבועיות -כב"ה '!F7</f>
        <v>2.6</v>
      </c>
      <c r="G7" s="54">
        <f>'הקצאות שבועיות-שב"ס '!G7+'הקצאות שבועיות -כב"ה '!G7</f>
        <v>2.6</v>
      </c>
      <c r="H7" s="53">
        <f>'הקצאות שבועיות-שב"ס '!H7+'הקצאות שבועיות -כב"ה '!H7</f>
        <v>5</v>
      </c>
      <c r="I7" s="54">
        <f>'הקצאות שבועיות-שב"ס '!I7+'הקצאות שבועיות -כב"ה '!I7</f>
        <v>3</v>
      </c>
      <c r="J7" s="55">
        <f>'הקצאות שבועיות-שב"ס '!J7+'הקצאות שבועיות -כב"ה '!J7</f>
        <v>2.6</v>
      </c>
      <c r="K7" s="54">
        <f>'הקצאות שבועיות-שב"ס '!K7+'הקצאות שבועיות -כב"ה '!K7</f>
        <v>2.6</v>
      </c>
      <c r="L7" s="11">
        <f>'הקצאות שבועיות-שב"ס '!L7+'הקצאות שבועיות -כב"ה '!L7</f>
        <v>5.2</v>
      </c>
      <c r="M7" s="11">
        <f>'הקצאות שבועיות-שב"ס '!M7+'הקצאות שבועיות -כב"ה '!M7</f>
        <v>2.6</v>
      </c>
      <c r="N7" s="11">
        <f>'הקצאות שבועיות-שב"ס '!N7+'הקצאות שבועיות -כב"ה '!N7</f>
        <v>10.4</v>
      </c>
      <c r="O7" s="11">
        <f>'הקצאות שבועיות-שב"ס '!O7+'הקצאות שבועיות -כב"ה '!O7</f>
        <v>5.2</v>
      </c>
      <c r="P7" s="11">
        <f>'הקצאות שבועיות-שב"ס '!P7+'הקצאות שבועיות -כב"ה '!P7</f>
        <v>2.6</v>
      </c>
      <c r="Q7" s="11">
        <f>'הקצאות שבועיות-שב"ס '!Q7+'הקצאות שבועיות -כב"ה '!Q7</f>
        <v>10.4</v>
      </c>
      <c r="R7" s="11">
        <f>'הקצאות שבועיות-שב"ס '!R7+'הקצאות שבועיות -כב"ה '!R7</f>
        <v>5.2</v>
      </c>
      <c r="S7" s="11">
        <f>'הקצאות שבועיות-שב"ס '!S7+'הקצאות שבועיות -כב"ה '!S7</f>
        <v>10.4</v>
      </c>
      <c r="T7" s="11">
        <f>'הקצאות שבועיות-שב"ס '!T7+'הקצאות שבועיות -כב"ה '!T7</f>
        <v>5.2</v>
      </c>
      <c r="U7" s="11">
        <f>'הקצאות שבועיות-שב"ס '!U7+'הקצאות שבועיות -כב"ה '!U7</f>
        <v>7.8</v>
      </c>
      <c r="V7" s="11">
        <f>'הקצאות שבועיות-שב"ס '!V7+'הקצאות שבועיות -כב"ה '!V7</f>
        <v>5.2</v>
      </c>
      <c r="W7" s="11">
        <f>'הקצאות שבועיות-שב"ס '!W7+'הקצאות שבועיות -כב"ה '!W7</f>
        <v>10.4</v>
      </c>
      <c r="X7" s="11">
        <f>'הקצאות שבועיות-שב"ס '!X7+'הקצאות שבועיות -כב"ה '!X7</f>
        <v>4</v>
      </c>
      <c r="Y7" s="11">
        <f>'הקצאות שבועיות-שב"ס '!Y7+'הקצאות שבועיות -כב"ה '!Y7</f>
        <v>10.4</v>
      </c>
      <c r="Z7" s="11">
        <f>'הקצאות שבועיות-שב"ס '!Z7+'הקצאות שבועיות -כב"ה '!Z7</f>
        <v>5.2</v>
      </c>
      <c r="AA7" s="11">
        <f>'הקצאות שבועיות-שב"ס '!AA7+'הקצאות שבועיות -כב"ה '!AA7</f>
        <v>5.2</v>
      </c>
      <c r="AB7" s="75">
        <f>'הקצאות שבועיות-שב"ס '!AB7+'הקצאות שבועיות -כב"ה '!AB7</f>
        <v>2.6</v>
      </c>
      <c r="AC7" s="75">
        <f>'הקצאות שבועיות-שב"ס '!AC7+'הקצאות שבועיות -כב"ה '!AC7</f>
        <v>2.6</v>
      </c>
      <c r="AD7" s="75">
        <f>'הקצאות שבועיות-שב"ס '!AD7+'הקצאות שבועיות -כב"ה '!AD7</f>
        <v>5.2</v>
      </c>
      <c r="AE7" s="75">
        <f>'הקצאות שבועיות-שב"ס '!AE7+'הקצאות שבועיות -כב"ה '!AE7</f>
        <v>2.6</v>
      </c>
      <c r="AF7" s="75">
        <f>'הקצאות שבועיות-שב"ס '!AF7+'הקצאות שבועיות -כב"ה '!AF7</f>
        <v>5.2</v>
      </c>
      <c r="AG7" s="75">
        <f>'הקצאות שבועיות-שב"ס '!AG7+'הקצאות שבועיות -כב"ה '!AG7</f>
        <v>2.6</v>
      </c>
      <c r="AH7" s="75">
        <f>'הקצאות שבועיות-שב"ס '!AH7+'הקצאות שבועיות -כב"ה '!AH7</f>
        <v>5.2</v>
      </c>
      <c r="AI7" s="76">
        <f>'הקצאות שבועיות-שב"ס '!AI7+'הקצאות שבועיות -כב"ה '!AI7</f>
        <v>2.6</v>
      </c>
      <c r="AJ7" s="14">
        <f>'הקצאות שבועיות-שב"ס '!AJ7+'הקצאות שבועיות -כב"ה '!AJ7</f>
        <v>5.2</v>
      </c>
      <c r="AK7" s="71">
        <f>'הקצאות שבועיות-שב"ס '!AK7+'הקצאות שבועיות -כב"ה '!AK7</f>
        <v>2.6</v>
      </c>
      <c r="AL7" s="70">
        <f t="shared" si="0"/>
        <v>20.6</v>
      </c>
      <c r="AM7" s="16">
        <f t="shared" si="1"/>
        <v>13.4</v>
      </c>
      <c r="AN7" s="16" t="e">
        <f>AJ7+AH7+F7+H7+#REF!</f>
        <v>#REF!</v>
      </c>
      <c r="AO7" s="16">
        <f t="shared" si="2"/>
        <v>13.4</v>
      </c>
      <c r="AP7" s="16" t="e">
        <f>AL7+AJ7+H7+#REF!+K7</f>
        <v>#REF!</v>
      </c>
      <c r="AQ7" s="16">
        <f t="shared" si="3"/>
        <v>26.8</v>
      </c>
      <c r="AR7" s="17"/>
    </row>
    <row r="8" spans="1:44" ht="16" thickBot="1" x14ac:dyDescent="0.35">
      <c r="A8" s="18" t="s">
        <v>28</v>
      </c>
      <c r="B8" s="19" t="s">
        <v>40</v>
      </c>
      <c r="C8" s="20" t="s">
        <v>41</v>
      </c>
      <c r="D8" s="53">
        <f>'הקצאות שבועיות-שב"ס '!D8+'הקצאות שבועיות -כב"ה '!D8</f>
        <v>5.2</v>
      </c>
      <c r="E8" s="54">
        <f>'הקצאות שבועיות-שב"ס '!E8+'הקצאות שבועיות -כב"ה '!E8</f>
        <v>2.6</v>
      </c>
      <c r="F8" s="53">
        <f>'הקצאות שבועיות-שב"ס '!F8+'הקצאות שבועיות -כב"ה '!F8</f>
        <v>5.2</v>
      </c>
      <c r="G8" s="54">
        <f>'הקצאות שבועיות-שב"ס '!G8+'הקצאות שבועיות -כב"ה '!G8</f>
        <v>2.6</v>
      </c>
      <c r="H8" s="53">
        <f>'הקצאות שבועיות-שב"ס '!H8+'הקצאות שבועיות -כב"ה '!H8</f>
        <v>5</v>
      </c>
      <c r="I8" s="54">
        <f>'הקצאות שבועיות-שב"ס '!I8+'הקצאות שבועיות -כב"ה '!I8</f>
        <v>3</v>
      </c>
      <c r="J8" s="55">
        <f>'הקצאות שבועיות-שב"ס '!J8+'הקצאות שבועיות -כב"ה '!J8</f>
        <v>14</v>
      </c>
      <c r="K8" s="54">
        <f>'הקצאות שבועיות-שב"ס '!K8+'הקצאות שבועיות -כב"ה '!K8</f>
        <v>10.4</v>
      </c>
      <c r="L8" s="11">
        <f>'הקצאות שבועיות-שב"ס '!L8+'הקצאות שבועיות -כב"ה '!L8</f>
        <v>13</v>
      </c>
      <c r="M8" s="11">
        <f>'הקצאות שבועיות-שב"ס '!M8+'הקצאות שבועיות -כב"ה '!M8</f>
        <v>10.4</v>
      </c>
      <c r="N8" s="11">
        <f>'הקצאות שבועיות-שב"ס '!N8+'הקצאות שבועיות -כב"ה '!N8</f>
        <v>20.8</v>
      </c>
      <c r="O8" s="11">
        <f>'הקצאות שבועיות-שב"ס '!O8+'הקצאות שבועיות -כב"ה '!O8</f>
        <v>10.4</v>
      </c>
      <c r="P8" s="11">
        <f>'הקצאות שבועיות-שב"ס '!P8+'הקצאות שבועיות -כב"ה '!P8</f>
        <v>10.4</v>
      </c>
      <c r="Q8" s="11">
        <f>'הקצאות שבועיות-שב"ס '!Q8+'הקצאות שבועיות -כב"ה '!Q8</f>
        <v>33.799999999999997</v>
      </c>
      <c r="R8" s="11">
        <f>'הקצאות שבועיות-שב"ס '!R8+'הקצאות שבועיות -כב"ה '!R8</f>
        <v>10.4</v>
      </c>
      <c r="S8" s="11">
        <f>'הקצאות שבועיות-שב"ס '!S8+'הקצאות שבועיות -כב"ה '!S8</f>
        <v>23.4</v>
      </c>
      <c r="T8" s="11">
        <f>'הקצאות שבועיות-שב"ס '!T8+'הקצאות שבועיות -כב"ה '!T8</f>
        <v>13</v>
      </c>
      <c r="U8" s="11">
        <f>'הקצאות שבועיות-שב"ס '!U8+'הקצאות שבועיות -כב"ה '!U8</f>
        <v>22.6</v>
      </c>
      <c r="V8" s="11">
        <f>'הקצאות שבועיות-שב"ס '!V8+'הקצאות שבועיות -כב"ה '!V8</f>
        <v>13</v>
      </c>
      <c r="W8" s="11">
        <f>'הקצאות שבועיות-שב"ס '!W8+'הקצאות שבועיות -כב"ה '!W8</f>
        <v>27.8</v>
      </c>
      <c r="X8" s="11">
        <f>'הקצאות שבועיות-שב"ס '!X8+'הקצאות שבועיות -כב"ה '!X8</f>
        <v>13</v>
      </c>
      <c r="Y8" s="11">
        <f>'הקצאות שבועיות-שב"ס '!Y8+'הקצאות שבועיות -כב"ה '!Y8</f>
        <v>23.4</v>
      </c>
      <c r="Z8" s="11">
        <f>'הקצאות שבועיות-שב"ס '!Z8+'הקצאות שבועיות -כב"ה '!Z8</f>
        <v>10.4</v>
      </c>
      <c r="AA8" s="11">
        <f>'הקצאות שבועיות-שב"ס '!AA8+'הקצאות שבועיות -כב"ה '!AA8</f>
        <v>10.4</v>
      </c>
      <c r="AB8" s="11">
        <f>'הקצאות שבועיות-שב"ס '!AB8+'הקצאות שבועיות -כב"ה '!AB8</f>
        <v>10.4</v>
      </c>
      <c r="AC8" s="11">
        <f>'הקצאות שבועיות-שב"ס '!AC8+'הקצאות שבועיות -כב"ה '!AC8</f>
        <v>10.4</v>
      </c>
      <c r="AD8" s="11">
        <f>'הקצאות שבועיות-שב"ס '!AD8+'הקצאות שבועיות -כב"ה '!AD8</f>
        <v>19</v>
      </c>
      <c r="AE8" s="11">
        <f>'הקצאות שבועיות-שב"ס '!AE8+'הקצאות שבועיות -כב"ה '!AE8</f>
        <v>10.4</v>
      </c>
      <c r="AF8" s="11">
        <f>'הקצאות שבועיות-שב"ס '!AF8+'הקצאות שבועיות -כב"ה '!AF8</f>
        <v>10.4</v>
      </c>
      <c r="AG8" s="11">
        <f>'הקצאות שבועיות-שב"ס '!AG8+'הקצאות שבועיות -כב"ה '!AG8</f>
        <v>5.2</v>
      </c>
      <c r="AH8" s="11">
        <f>'הקצאות שבועיות-שב"ס '!AH8+'הקצאות שבועיות -כב"ה '!AH8</f>
        <v>10.4</v>
      </c>
      <c r="AI8" s="68">
        <f>'הקצאות שבועיות-שב"ס '!AI8+'הקצאות שבועיות -כב"ה '!AI8</f>
        <v>5.2</v>
      </c>
      <c r="AJ8" s="14">
        <f>'הקצאות שבועיות-שב"ס '!AJ8+'הקצאות שבועיות -כב"ה '!AJ8</f>
        <v>16.8</v>
      </c>
      <c r="AK8" s="71">
        <f>'הקצאות שבועיות-שב"ס '!AK8+'הקצאות שבועיות -כב"ה '!AK8</f>
        <v>10.4</v>
      </c>
      <c r="AL8" s="70">
        <f t="shared" si="0"/>
        <v>36.200000000000003</v>
      </c>
      <c r="AM8" s="16">
        <f t="shared" si="1"/>
        <v>18.600000000000001</v>
      </c>
      <c r="AN8" s="16" t="e">
        <f>AJ8+AH8+F8+H8+#REF!</f>
        <v>#REF!</v>
      </c>
      <c r="AO8" s="16">
        <f t="shared" si="2"/>
        <v>35.200000000000003</v>
      </c>
      <c r="AP8" s="16" t="e">
        <f>AL8+AJ8+H8+#REF!+K8</f>
        <v>#REF!</v>
      </c>
      <c r="AQ8" s="16">
        <f t="shared" si="3"/>
        <v>59</v>
      </c>
      <c r="AR8" s="17"/>
    </row>
    <row r="9" spans="1:44" ht="16" thickBot="1" x14ac:dyDescent="0.35">
      <c r="A9" s="18" t="s">
        <v>28</v>
      </c>
      <c r="B9" s="19" t="s">
        <v>31</v>
      </c>
      <c r="C9" s="20" t="s">
        <v>42</v>
      </c>
      <c r="D9" s="53">
        <f>'הקצאות שבועיות-שב"ס '!D9+'הקצאות שבועיות -כב"ה '!D9</f>
        <v>5.2</v>
      </c>
      <c r="E9" s="54">
        <f>'הקצאות שבועיות-שב"ס '!E9+'הקצאות שבועיות -כב"ה '!E9</f>
        <v>5.2</v>
      </c>
      <c r="F9" s="53">
        <f>'הקצאות שבועיות-שב"ס '!F9+'הקצאות שבועיות -כב"ה '!F9</f>
        <v>5.2</v>
      </c>
      <c r="G9" s="54">
        <f>'הקצאות שבועיות-שב"ס '!G9+'הקצאות שבועיות -כב"ה '!G9</f>
        <v>2.6</v>
      </c>
      <c r="H9" s="53">
        <f>'הקצאות שבועיות-שב"ס '!H9+'הקצאות שבועיות -כב"ה '!H9</f>
        <v>5</v>
      </c>
      <c r="I9" s="54">
        <f>'הקצאות שבועיות-שב"ס '!I9+'הקצאות שבועיות -כב"ה '!I9</f>
        <v>4</v>
      </c>
      <c r="J9" s="55">
        <f>'הקצאות שבועיות-שב"ס '!J9+'הקצאות שבועיות -כב"ה '!J9</f>
        <v>16</v>
      </c>
      <c r="K9" s="54">
        <f>'הקצאות שבועיות-שב"ס '!K9+'הקצאות שבועיות -כב"ה '!K9</f>
        <v>7</v>
      </c>
      <c r="L9" s="11">
        <f>'הקצאות שבועיות-שב"ס '!L9+'הקצאות שבועיות -כב"ה '!L9</f>
        <v>15.6</v>
      </c>
      <c r="M9" s="11">
        <f>'הקצאות שבועיות-שב"ס '!M9+'הקצאות שבועיות -כב"ה '!M9</f>
        <v>7.8</v>
      </c>
      <c r="N9" s="11">
        <f>'הקצאות שבועיות-שב"ס '!N9+'הקצאות שבועיות -כב"ה '!N9</f>
        <v>13</v>
      </c>
      <c r="O9" s="11">
        <f>'הקצאות שבועיות-שב"ס '!O9+'הקצאות שבועיות -כב"ה '!O9</f>
        <v>7.8</v>
      </c>
      <c r="P9" s="11">
        <f>'הקצאות שבועיות-שב"ס '!P9+'הקצאות שבועיות -כב"ה '!P9</f>
        <v>10.4</v>
      </c>
      <c r="Q9" s="11">
        <f>'הקצאות שבועיות-שב"ס '!Q9+'הקצאות שבועיות -כב"ה '!Q9</f>
        <v>15.6</v>
      </c>
      <c r="R9" s="11">
        <f>'הקצאות שבועיות-שב"ס '!R9+'הקצאות שבועיות -כב"ה '!R9</f>
        <v>10.4</v>
      </c>
      <c r="S9" s="11">
        <f>'הקצאות שבועיות-שב"ס '!S9+'הקצאות שבועיות -כב"ה '!S9</f>
        <v>15.6</v>
      </c>
      <c r="T9" s="11">
        <f>'הקצאות שבועיות-שב"ס '!T9+'הקצאות שבועיות -כב"ה '!T9</f>
        <v>10.4</v>
      </c>
      <c r="U9" s="11">
        <f>'הקצאות שבועיות-שב"ס '!U9+'הקצאות שבועיות -כב"ה '!U9</f>
        <v>10.4</v>
      </c>
      <c r="V9" s="11">
        <f>'הקצאות שבועיות-שב"ס '!V9+'הקצאות שבועיות -כב"ה '!V9</f>
        <v>5.2</v>
      </c>
      <c r="W9" s="11">
        <f>'הקצאות שבועיות-שב"ס '!W9+'הקצאות שבועיות -כב"ה '!W9</f>
        <v>10.4</v>
      </c>
      <c r="X9" s="11">
        <f>'הקצאות שבועיות-שב"ס '!X9+'הקצאות שבועיות -כב"ה '!X9</f>
        <v>6</v>
      </c>
      <c r="Y9" s="11">
        <f>'הקצאות שבועיות-שב"ס '!Y9+'הקצאות שבועיות -כב"ה '!Y9</f>
        <v>15.6</v>
      </c>
      <c r="Z9" s="11">
        <f>'הקצאות שבועיות-שב"ס '!Z9+'הקצאות שבועיות -כב"ה '!Z9</f>
        <v>10.4</v>
      </c>
      <c r="AA9" s="11">
        <f>'הקצאות שבועיות-שב"ס '!AA9+'הקצאות שבועיות -כב"ה '!AA9</f>
        <v>10.4</v>
      </c>
      <c r="AB9" s="11">
        <f>'הקצאות שבועיות-שב"ס '!AB9+'הקצאות שבועיות -כב"ה '!AB9</f>
        <v>10.4</v>
      </c>
      <c r="AC9" s="11">
        <f>'הקצאות שבועיות-שב"ס '!AC9+'הקצאות שבועיות -כב"ה '!AC9</f>
        <v>5.2</v>
      </c>
      <c r="AD9" s="11">
        <f>'הקצאות שבועיות-שב"ס '!AD9+'הקצאות שבועיות -כב"ה '!AD9</f>
        <v>10.4</v>
      </c>
      <c r="AE9" s="11">
        <f>'הקצאות שבועיות-שב"ס '!AE9+'הקצאות שבועיות -כב"ה '!AE9</f>
        <v>5.2</v>
      </c>
      <c r="AF9" s="11">
        <f>'הקצאות שבועיות-שב"ס '!AF9+'הקצאות שבועיות -כב"ה '!AF9</f>
        <v>10.4</v>
      </c>
      <c r="AG9" s="11">
        <f>'הקצאות שבועיות-שב"ס '!AG9+'הקצאות שבועיות -כב"ה '!AG9</f>
        <v>5.2</v>
      </c>
      <c r="AH9" s="11">
        <f>'הקצאות שבועיות-שב"ס '!AH9+'הקצאות שבועיות -כב"ה '!AH9</f>
        <v>10.4</v>
      </c>
      <c r="AI9" s="68">
        <f>'הקצאות שבועיות-שב"ס '!AI9+'הקצאות שבועיות -כב"ה '!AI9</f>
        <v>5.2</v>
      </c>
      <c r="AJ9" s="14">
        <f>'הקצאות שבועיות-שב"ס '!AJ9+'הקצאות שבועיות -כב"ה '!AJ9</f>
        <v>10.4</v>
      </c>
      <c r="AK9" s="71">
        <f>'הקצאות שבועיות-שב"ס '!AK9+'הקצאות שבועיות -כב"ה '!AK9</f>
        <v>7.8</v>
      </c>
      <c r="AL9" s="70">
        <f t="shared" si="0"/>
        <v>36.200000000000003</v>
      </c>
      <c r="AM9" s="16">
        <f t="shared" si="1"/>
        <v>22.200000000000003</v>
      </c>
      <c r="AN9" s="16" t="e">
        <f>AJ9+AH9+F9+H9+#REF!</f>
        <v>#REF!</v>
      </c>
      <c r="AO9" s="16">
        <f t="shared" si="2"/>
        <v>35.6</v>
      </c>
      <c r="AP9" s="16" t="e">
        <f>AL9+AJ9+H9+#REF!+K9</f>
        <v>#REF!</v>
      </c>
      <c r="AQ9" s="16">
        <f t="shared" si="3"/>
        <v>65.599999999999994</v>
      </c>
      <c r="AR9" s="17"/>
    </row>
    <row r="10" spans="1:44" ht="16" thickBot="1" x14ac:dyDescent="0.35">
      <c r="A10" s="18" t="s">
        <v>28</v>
      </c>
      <c r="B10" s="19" t="s">
        <v>31</v>
      </c>
      <c r="C10" s="20" t="s">
        <v>43</v>
      </c>
      <c r="D10" s="53">
        <f>'הקצאות שבועיות-שב"ס '!D10+'הקצאות שבועיות -כב"ה '!D10</f>
        <v>5.2</v>
      </c>
      <c r="E10" s="54">
        <f>'הקצאות שבועיות-שב"ס '!E10+'הקצאות שבועיות -כב"ה '!E10</f>
        <v>2.6</v>
      </c>
      <c r="F10" s="53">
        <f>'הקצאות שבועיות-שב"ס '!F10+'הקצאות שבועיות -כב"ה '!F10</f>
        <v>5.2</v>
      </c>
      <c r="G10" s="54">
        <f>'הקצאות שבועיות-שב"ס '!G10+'הקצאות שבועיות -כב"ה '!G10</f>
        <v>2.6</v>
      </c>
      <c r="H10" s="53">
        <f>'הקצאות שבועיות-שב"ס '!H10+'הקצאות שבועיות -כב"ה '!H10</f>
        <v>5</v>
      </c>
      <c r="I10" s="54">
        <f>'הקצאות שבועיות-שב"ס '!I10+'הקצאות שבועיות -כב"ה '!I10</f>
        <v>3</v>
      </c>
      <c r="J10" s="55">
        <f>'הקצאות שבועיות-שב"ס '!J10+'הקצאות שבועיות -כב"ה '!J10</f>
        <v>14</v>
      </c>
      <c r="K10" s="54">
        <f>'הקצאות שבועיות-שב"ס '!K10+'הקצאות שבועיות -כב"ה '!K10</f>
        <v>9</v>
      </c>
      <c r="L10" s="11">
        <f>'הקצאות שבועיות-שב"ס '!L10+'הקצאות שבועיות -כב"ה '!L10</f>
        <v>13</v>
      </c>
      <c r="M10" s="11">
        <f>'הקצאות שבועיות-שב"ס '!M10+'הקצאות שבועיות -כב"ה '!M10</f>
        <v>10.4</v>
      </c>
      <c r="N10" s="11">
        <f>'הקצאות שבועיות-שב"ס '!N10+'הקצאות שבועיות -כב"ה '!N10</f>
        <v>20.8</v>
      </c>
      <c r="O10" s="11">
        <f>'הקצאות שבועיות-שב"ס '!O10+'הקצאות שבועיות -כב"ה '!O10</f>
        <v>10.4</v>
      </c>
      <c r="P10" s="11">
        <f>'הקצאות שבועיות-שב"ס '!P10+'הקצאות שבועיות -כב"ה '!P10</f>
        <v>10.4</v>
      </c>
      <c r="Q10" s="11">
        <f>'הקצאות שבועיות-שב"ס '!Q10+'הקצאות שבועיות -כב"ה '!Q10</f>
        <v>33.799999999999997</v>
      </c>
      <c r="R10" s="11">
        <f>'הקצאות שבועיות-שב"ס '!R10+'הקצאות שבועיות -כב"ה '!R10</f>
        <v>10.4</v>
      </c>
      <c r="S10" s="11">
        <f>'הקצאות שבועיות-שב"ס '!S10+'הקצאות שבועיות -כב"ה '!S10</f>
        <v>23.4</v>
      </c>
      <c r="T10" s="11">
        <f>'הקצאות שבועיות-שב"ס '!T10+'הקצאות שבועיות -כב"ה '!T10</f>
        <v>13</v>
      </c>
      <c r="U10" s="11">
        <f>'הקצאות שבועיות-שב"ס '!U10+'הקצאות שבועיות -כב"ה '!U10</f>
        <v>22.6</v>
      </c>
      <c r="V10" s="11">
        <f>'הקצאות שבועיות-שב"ס '!V10+'הקצאות שבועיות -כב"ה '!V10</f>
        <v>13</v>
      </c>
      <c r="W10" s="11">
        <f>'הקצאות שבועיות-שב"ס '!W10+'הקצאות שבועיות -כב"ה '!W10</f>
        <v>27.8</v>
      </c>
      <c r="X10" s="11">
        <f>'הקצאות שבועיות-שב"ס '!X10+'הקצאות שבועיות -כב"ה '!X10</f>
        <v>13</v>
      </c>
      <c r="Y10" s="11">
        <f>'הקצאות שבועיות-שב"ס '!Y10+'הקצאות שבועיות -כב"ה '!Y10</f>
        <v>23.4</v>
      </c>
      <c r="Z10" s="11">
        <f>'הקצאות שבועיות-שב"ס '!Z10+'הקצאות שבועיות -כב"ה '!Z10</f>
        <v>10.4</v>
      </c>
      <c r="AA10" s="11">
        <f>'הקצאות שבועיות-שב"ס '!AA10+'הקצאות שבועיות -כב"ה '!AA10</f>
        <v>10.4</v>
      </c>
      <c r="AB10" s="11">
        <f>'הקצאות שבועיות-שב"ס '!AB10+'הקצאות שבועיות -כב"ה '!AB10</f>
        <v>10.4</v>
      </c>
      <c r="AC10" s="11">
        <f>'הקצאות שבועיות-שב"ס '!AC10+'הקצאות שבועיות -כב"ה '!AC10</f>
        <v>10.4</v>
      </c>
      <c r="AD10" s="11">
        <f>'הקצאות שבועיות-שב"ס '!AD10+'הקצאות שבועיות -כב"ה '!AD10</f>
        <v>19</v>
      </c>
      <c r="AE10" s="11">
        <f>'הקצאות שבועיות-שב"ס '!AE10+'הקצאות שבועיות -כב"ה '!AE10</f>
        <v>10.4</v>
      </c>
      <c r="AF10" s="11">
        <f>'הקצאות שבועיות-שב"ס '!AF10+'הקצאות שבועיות -כב"ה '!AF10</f>
        <v>10.4</v>
      </c>
      <c r="AG10" s="11">
        <f>'הקצאות שבועיות-שב"ס '!AG10+'הקצאות שבועיות -כב"ה '!AG10</f>
        <v>5.2</v>
      </c>
      <c r="AH10" s="11">
        <f>'הקצאות שבועיות-שב"ס '!AH10+'הקצאות שבועיות -כב"ה '!AH10</f>
        <v>10.4</v>
      </c>
      <c r="AI10" s="68">
        <f>'הקצאות שבועיות-שב"ס '!AI10+'הקצאות שבועיות -כב"ה '!AI10</f>
        <v>5.2</v>
      </c>
      <c r="AJ10" s="14">
        <f>'הקצאות שבועיות-שב"ס '!AJ10+'הקצאות שבועיות -כב"ה '!AJ10</f>
        <v>16.8</v>
      </c>
      <c r="AK10" s="71">
        <f>'הקצאות שבועיות-שב"ס '!AK10+'הקצאות שבועיות -כב"ה '!AK10</f>
        <v>10.4</v>
      </c>
      <c r="AL10" s="70">
        <f t="shared" si="0"/>
        <v>36.200000000000003</v>
      </c>
      <c r="AM10" s="16">
        <f t="shared" si="1"/>
        <v>18.600000000000001</v>
      </c>
      <c r="AN10" s="16" t="e">
        <f>AJ10+AH10+F10+H10+#REF!</f>
        <v>#REF!</v>
      </c>
      <c r="AO10" s="16">
        <f t="shared" si="2"/>
        <v>35.200000000000003</v>
      </c>
      <c r="AP10" s="16" t="e">
        <f>AL10+AJ10+H10+#REF!+K10</f>
        <v>#REF!</v>
      </c>
      <c r="AQ10" s="16">
        <f t="shared" si="3"/>
        <v>59</v>
      </c>
      <c r="AR10" s="17"/>
    </row>
    <row r="11" spans="1:44" ht="16" thickBot="1" x14ac:dyDescent="0.35">
      <c r="A11" s="18" t="s">
        <v>28</v>
      </c>
      <c r="B11" s="19" t="s">
        <v>31</v>
      </c>
      <c r="C11" s="20" t="s">
        <v>44</v>
      </c>
      <c r="D11" s="53">
        <f>'הקצאות שבועיות-שב"ס '!D11+'הקצאות שבועיות -כב"ה '!D11</f>
        <v>5.2</v>
      </c>
      <c r="E11" s="54">
        <f>'הקצאות שבועיות-שב"ס '!E11+'הקצאות שבועיות -כב"ה '!E11</f>
        <v>5.2</v>
      </c>
      <c r="F11" s="53">
        <f>'הקצאות שבועיות-שב"ס '!F11+'הקצאות שבועיות -כב"ה '!F11</f>
        <v>5.2</v>
      </c>
      <c r="G11" s="54">
        <f>'הקצאות שבועיות-שב"ס '!G11+'הקצאות שבועיות -כב"ה '!G11</f>
        <v>2.6</v>
      </c>
      <c r="H11" s="53">
        <f>'הקצאות שבועיות-שב"ס '!H11+'הקצאות שבועיות -כב"ה '!H11</f>
        <v>5</v>
      </c>
      <c r="I11" s="54">
        <f>'הקצאות שבועיות-שב"ס '!I11+'הקצאות שבועיות -כב"ה '!I11</f>
        <v>4</v>
      </c>
      <c r="J11" s="55">
        <f>'הקצאות שבועיות-שב"ס '!J11+'הקצאות שבועיות -כב"ה '!J11</f>
        <v>16</v>
      </c>
      <c r="K11" s="54">
        <f>'הקצאות שבועיות-שב"ס '!K11+'הקצאות שבועיות -כב"ה '!K11</f>
        <v>7</v>
      </c>
      <c r="L11" s="11">
        <f>'הקצאות שבועיות-שב"ס '!L11+'הקצאות שבועיות -כב"ה '!L11</f>
        <v>15.6</v>
      </c>
      <c r="M11" s="11">
        <f>'הקצאות שבועיות-שב"ס '!M11+'הקצאות שבועיות -כב"ה '!M11</f>
        <v>7.8</v>
      </c>
      <c r="N11" s="11">
        <f>'הקצאות שבועיות-שב"ס '!N11+'הקצאות שבועיות -כב"ה '!N11</f>
        <v>13</v>
      </c>
      <c r="O11" s="11">
        <f>'הקצאות שבועיות-שב"ס '!O11+'הקצאות שבועיות -כב"ה '!O11</f>
        <v>7.8</v>
      </c>
      <c r="P11" s="11">
        <f>'הקצאות שבועיות-שב"ס '!P11+'הקצאות שבועיות -כב"ה '!P11</f>
        <v>10.4</v>
      </c>
      <c r="Q11" s="11">
        <f>'הקצאות שבועיות-שב"ס '!Q11+'הקצאות שבועיות -כב"ה '!Q11</f>
        <v>15.6</v>
      </c>
      <c r="R11" s="11">
        <f>'הקצאות שבועיות-שב"ס '!R11+'הקצאות שבועיות -כב"ה '!R11</f>
        <v>10.4</v>
      </c>
      <c r="S11" s="11">
        <f>'הקצאות שבועיות-שב"ס '!S11+'הקצאות שבועיות -כב"ה '!S11</f>
        <v>15.6</v>
      </c>
      <c r="T11" s="11">
        <f>'הקצאות שבועיות-שב"ס '!T11+'הקצאות שבועיות -כב"ה '!T11</f>
        <v>10.4</v>
      </c>
      <c r="U11" s="11">
        <f>'הקצאות שבועיות-שב"ס '!U11+'הקצאות שבועיות -כב"ה '!U11</f>
        <v>10.4</v>
      </c>
      <c r="V11" s="11">
        <f>'הקצאות שבועיות-שב"ס '!V11+'הקצאות שבועיות -כב"ה '!V11</f>
        <v>5.2</v>
      </c>
      <c r="W11" s="11">
        <f>'הקצאות שבועיות-שב"ס '!W11+'הקצאות שבועיות -כב"ה '!W11</f>
        <v>10.4</v>
      </c>
      <c r="X11" s="11">
        <f>'הקצאות שבועיות-שב"ס '!X11+'הקצאות שבועיות -כב"ה '!X11</f>
        <v>6</v>
      </c>
      <c r="Y11" s="11">
        <f>'הקצאות שבועיות-שב"ס '!Y11+'הקצאות שבועיות -כב"ה '!Y11</f>
        <v>15.6</v>
      </c>
      <c r="Z11" s="11">
        <f>'הקצאות שבועיות-שב"ס '!Z11+'הקצאות שבועיות -כב"ה '!Z11</f>
        <v>10.4</v>
      </c>
      <c r="AA11" s="11">
        <f>'הקצאות שבועיות-שב"ס '!AA11+'הקצאות שבועיות -כב"ה '!AA11</f>
        <v>10.4</v>
      </c>
      <c r="AB11" s="11">
        <f>'הקצאות שבועיות-שב"ס '!AB11+'הקצאות שבועיות -כב"ה '!AB11</f>
        <v>10.4</v>
      </c>
      <c r="AC11" s="11">
        <f>'הקצאות שבועיות-שב"ס '!AC11+'הקצאות שבועיות -כב"ה '!AC11</f>
        <v>5.2</v>
      </c>
      <c r="AD11" s="11">
        <f>'הקצאות שבועיות-שב"ס '!AD11+'הקצאות שבועיות -כב"ה '!AD11</f>
        <v>10.4</v>
      </c>
      <c r="AE11" s="11">
        <f>'הקצאות שבועיות-שב"ס '!AE11+'הקצאות שבועיות -כב"ה '!AE11</f>
        <v>5.2</v>
      </c>
      <c r="AF11" s="11">
        <f>'הקצאות שבועיות-שב"ס '!AF11+'הקצאות שבועיות -כב"ה '!AF11</f>
        <v>10.4</v>
      </c>
      <c r="AG11" s="11">
        <f>'הקצאות שבועיות-שב"ס '!AG11+'הקצאות שבועיות -כב"ה '!AG11</f>
        <v>5.2</v>
      </c>
      <c r="AH11" s="11">
        <f>'הקצאות שבועיות-שב"ס '!AH11+'הקצאות שבועיות -כב"ה '!AH11</f>
        <v>10.4</v>
      </c>
      <c r="AI11" s="68">
        <f>'הקצאות שבועיות-שב"ס '!AI11+'הקצאות שבועיות -כב"ה '!AI11</f>
        <v>5.2</v>
      </c>
      <c r="AJ11" s="14">
        <f>'הקצאות שבועיות-שב"ס '!AJ11+'הקצאות שבועיות -כב"ה '!AJ11</f>
        <v>10.4</v>
      </c>
      <c r="AK11" s="71">
        <f>'הקצאות שבועיות-שב"ס '!AK11+'הקצאות שבועיות -כב"ה '!AK11</f>
        <v>7.8</v>
      </c>
      <c r="AL11" s="70">
        <f t="shared" si="0"/>
        <v>36.200000000000003</v>
      </c>
      <c r="AM11" s="16">
        <f t="shared" si="1"/>
        <v>22.200000000000003</v>
      </c>
      <c r="AN11" s="16" t="e">
        <f>AJ11+AH11+F11+H11+#REF!</f>
        <v>#REF!</v>
      </c>
      <c r="AO11" s="16">
        <f t="shared" si="2"/>
        <v>35.6</v>
      </c>
      <c r="AP11" s="16" t="e">
        <f>AL11+AJ11+H11+#REF!+K11</f>
        <v>#REF!</v>
      </c>
      <c r="AQ11" s="16">
        <f t="shared" si="3"/>
        <v>65.599999999999994</v>
      </c>
      <c r="AR11" s="17"/>
    </row>
    <row r="12" spans="1:44" ht="16" thickBot="1" x14ac:dyDescent="0.35">
      <c r="A12" s="18" t="s">
        <v>28</v>
      </c>
      <c r="B12" s="19" t="s">
        <v>31</v>
      </c>
      <c r="C12" s="20" t="s">
        <v>45</v>
      </c>
      <c r="D12" s="53">
        <f>'הקצאות שבועיות-שב"ס '!D12+'הקצאות שבועיות -כב"ה '!D12</f>
        <v>5.2</v>
      </c>
      <c r="E12" s="54">
        <f>'הקצאות שבועיות-שב"ס '!E12+'הקצאות שבועיות -כב"ה '!E12</f>
        <v>5.2</v>
      </c>
      <c r="F12" s="53">
        <f>'הקצאות שבועיות-שב"ס '!F12+'הקצאות שבועיות -כב"ה '!F12</f>
        <v>5.2</v>
      </c>
      <c r="G12" s="54">
        <f>'הקצאות שבועיות-שב"ס '!G12+'הקצאות שבועיות -כב"ה '!G12</f>
        <v>5.2</v>
      </c>
      <c r="H12" s="53">
        <f>'הקצאות שבועיות-שב"ס '!H12+'הקצאות שבועיות -כב"ה '!H12</f>
        <v>7</v>
      </c>
      <c r="I12" s="54">
        <f>'הקצאות שבועיות-שב"ס '!I12+'הקצאות שבועיות -כב"ה '!I12</f>
        <v>5</v>
      </c>
      <c r="J12" s="55">
        <f>'הקצאות שבועיות-שב"ס '!J12+'הקצאות שבועיות -כב"ה '!J12</f>
        <v>16</v>
      </c>
      <c r="K12" s="54">
        <f>'הקצאות שבועיות-שב"ס '!K12+'הקצאות שבועיות -כב"ה '!K12</f>
        <v>7</v>
      </c>
      <c r="L12" s="11">
        <f>'הקצאות שבועיות-שב"ס '!L12+'הקצאות שבועיות -כב"ה '!L12</f>
        <v>23</v>
      </c>
      <c r="M12" s="11">
        <f>'הקצאות שבועיות-שב"ס '!M12+'הקצאות שבועיות -כב"ה '!M12</f>
        <v>11</v>
      </c>
      <c r="N12" s="11">
        <f>'הקצאות שבועיות-שב"ס '!N12+'הקצאות שבועיות -כב"ה '!N12</f>
        <v>28</v>
      </c>
      <c r="O12" s="11">
        <f>'הקצאות שבועיות-שב"ס '!O12+'הקצאות שבועיות -כב"ה '!O12</f>
        <v>14</v>
      </c>
      <c r="P12" s="11">
        <f>'הקצאות שבועיות-שב"ס '!P12+'הקצאות שבועיות -כב"ה '!P12</f>
        <v>10.4</v>
      </c>
      <c r="Q12" s="11">
        <f>'הקצאות שבועיות-שב"ס '!Q12+'הקצאות שבועיות -כב"ה '!Q12</f>
        <v>40</v>
      </c>
      <c r="R12" s="11">
        <f>'הקצאות שבועיות-שב"ס '!R12+'הקצאות שבועיות -כב"ה '!R12</f>
        <v>14.8</v>
      </c>
      <c r="S12" s="11">
        <f>'הקצאות שבועיות-שב"ס '!S12+'הקצאות שבועיות -כב"ה '!S12</f>
        <v>38</v>
      </c>
      <c r="T12" s="11">
        <f>'הקצאות שבועיות-שב"ס '!T12+'הקצאות שבועיות -כב"ה '!T12</f>
        <v>14.8</v>
      </c>
      <c r="U12" s="11">
        <f>'הקצאות שבועיות-שב"ס '!U12+'הקצאות שבועיות -כב"ה '!U12</f>
        <v>26</v>
      </c>
      <c r="V12" s="11">
        <f>'הקצאות שבועיות-שב"ס '!V12+'הקצאות שבועיות -כב"ה '!V12</f>
        <v>14.8</v>
      </c>
      <c r="W12" s="11">
        <f>'הקצאות שבועיות-שב"ס '!W12+'הקצאות שבועיות -כב"ה '!W12</f>
        <v>18.8</v>
      </c>
      <c r="X12" s="11">
        <f>'הקצאות שבועיות-שב"ס '!X12+'הקצאות שבועיות -כב"ה '!X12</f>
        <v>6</v>
      </c>
      <c r="Y12" s="11">
        <f>'הקצאות שבועיות-שב"ס '!Y12+'הקצאות שבועיות -כב"ה '!Y12</f>
        <v>38</v>
      </c>
      <c r="Z12" s="11">
        <f>'הקצאות שבועיות-שב"ס '!Z12+'הקצאות שבועיות -כב"ה '!Z12</f>
        <v>14.8</v>
      </c>
      <c r="AA12" s="11">
        <f>'הקצאות שבועיות-שב"ס '!AA12+'הקצאות שבועיות -כב"ה '!AA12</f>
        <v>10.4</v>
      </c>
      <c r="AB12" s="11">
        <f>'הקצאות שבועיות-שב"ס '!AB12+'הקצאות שבועיות -כב"ה '!AB12</f>
        <v>10</v>
      </c>
      <c r="AC12" s="11">
        <f>'הקצאות שבועיות-שב"ס '!AC12+'הקצאות שבועיות -כב"ה '!AC12</f>
        <v>10.4</v>
      </c>
      <c r="AD12" s="11">
        <f>'הקצאות שבועיות-שב"ס '!AD12+'הקצאות שבועיות -כב"ה '!AD12</f>
        <v>23</v>
      </c>
      <c r="AE12" s="11">
        <f>'הקצאות שבועיות-שב"ס '!AE12+'הקצאות שבועיות -כב"ה '!AE12</f>
        <v>11</v>
      </c>
      <c r="AF12" s="11">
        <f>'הקצאות שבועיות-שב"ס '!AF12+'הקצאות שבועיות -כב"ה '!AF12</f>
        <v>12</v>
      </c>
      <c r="AG12" s="11">
        <f>'הקצאות שבועיות-שב"ס '!AG12+'הקצאות שבועיות -כב"ה '!AG12</f>
        <v>8.4</v>
      </c>
      <c r="AH12" s="11">
        <f>'הקצאות שבועיות-שב"ס '!AH12+'הקצאות שבועיות -כב"ה '!AH12</f>
        <v>10</v>
      </c>
      <c r="AI12" s="68">
        <f>'הקצאות שבועיות-שב"ס '!AI12+'הקצאות שבועיות -כב"ה '!AI12</f>
        <v>8.4</v>
      </c>
      <c r="AJ12" s="14">
        <f>'הקצאות שבועיות-שב"ס '!AJ12+'הקצאות שבועיות -כב"ה '!AJ12</f>
        <v>17.399999999999999</v>
      </c>
      <c r="AK12" s="71">
        <f>'הקצאות שבועיות-שב"ס '!AK12+'הקצאות שבועיות -כב"ה '!AK12</f>
        <v>10.4</v>
      </c>
      <c r="AL12" s="70">
        <f t="shared" si="0"/>
        <v>39.4</v>
      </c>
      <c r="AM12" s="16">
        <f t="shared" si="1"/>
        <v>32.200000000000003</v>
      </c>
      <c r="AN12" s="16" t="e">
        <f>AJ12+AH12+F12+H12+#REF!</f>
        <v>#REF!</v>
      </c>
      <c r="AO12" s="16">
        <f t="shared" si="2"/>
        <v>45</v>
      </c>
      <c r="AP12" s="16" t="e">
        <f>AL12+AJ12+H12+#REF!+K12</f>
        <v>#REF!</v>
      </c>
      <c r="AQ12" s="16">
        <f t="shared" si="3"/>
        <v>86.6</v>
      </c>
      <c r="AR12" s="17"/>
    </row>
    <row r="13" spans="1:44" ht="16" thickBot="1" x14ac:dyDescent="0.35">
      <c r="A13" s="18" t="s">
        <v>28</v>
      </c>
      <c r="B13" s="19" t="s">
        <v>29</v>
      </c>
      <c r="C13" s="20" t="s">
        <v>46</v>
      </c>
      <c r="D13" s="53">
        <f>'הקצאות שבועיות-שב"ס '!D13+'הקצאות שבועיות -כב"ה '!D13</f>
        <v>5</v>
      </c>
      <c r="E13" s="54">
        <f>'הקצאות שבועיות-שב"ס '!E13+'הקצאות שבועיות -כב"ה '!E13</f>
        <v>3</v>
      </c>
      <c r="F13" s="53">
        <f>'הקצאות שבועיות-שב"ס '!F13+'הקצאות שבועיות -כב"ה '!F13</f>
        <v>5</v>
      </c>
      <c r="G13" s="54">
        <f>'הקצאות שבועיות-שב"ס '!G13+'הקצאות שבועיות -כב"ה '!G13</f>
        <v>3</v>
      </c>
      <c r="H13" s="53">
        <f>'הקצאות שבועיות-שב"ס '!H13+'הקצאות שבועיות -כב"ה '!H13</f>
        <v>6</v>
      </c>
      <c r="I13" s="54">
        <f>'הקצאות שבועיות-שב"ס '!I13+'הקצאות שבועיות -כב"ה '!I13</f>
        <v>4</v>
      </c>
      <c r="J13" s="55">
        <f>'הקצאות שבועיות-שב"ס '!J13+'הקצאות שבועיות -כב"ה '!J13</f>
        <v>0</v>
      </c>
      <c r="K13" s="54">
        <f>'הקצאות שבועיות-שב"ס '!K13+'הקצאות שבועיות -כב"ה '!K13</f>
        <v>0</v>
      </c>
      <c r="L13" s="11">
        <f>'הקצאות שבועיות-שב"ס '!L13+'הקצאות שבועיות -כב"ה '!L13</f>
        <v>7.2</v>
      </c>
      <c r="M13" s="11">
        <f>'הקצאות שבועיות-שב"ס '!M13+'הקצאות שבועיות -כב"ה '!M13</f>
        <v>4.5999999999999996</v>
      </c>
      <c r="N13" s="11">
        <f>'הקצאות שבועיות-שב"ס '!N13+'הקצאות שבועיות -כב"ה '!N13</f>
        <v>13.2</v>
      </c>
      <c r="O13" s="11">
        <f>'הקצאות שבועיות-שב"ס '!O13+'הקצאות שבועיות -כב"ה '!O13</f>
        <v>8.9</v>
      </c>
      <c r="P13" s="11">
        <f>'הקצאות שבועיות-שב"ס '!P13+'הקצאות שבועיות -כב"ה '!P13</f>
        <v>0</v>
      </c>
      <c r="Q13" s="11">
        <f>'הקצאות שבועיות-שב"ס '!Q13+'הקצאות שבועיות -כב"ה '!Q13</f>
        <v>13</v>
      </c>
      <c r="R13" s="11">
        <f>'הקצאות שבועיות-שב"ס '!R13+'הקצאות שבועיות -כב"ה '!R13</f>
        <v>8.9</v>
      </c>
      <c r="S13" s="11">
        <f>'הקצאות שבועיות-שב"ס '!S13+'הקצאות שבועיות -כב"ה '!S13</f>
        <v>13.5</v>
      </c>
      <c r="T13" s="11">
        <f>'הקצאות שבועיות-שב"ס '!T13+'הקצאות שבועיות -כב"ה '!T13</f>
        <v>8.9</v>
      </c>
      <c r="U13" s="11">
        <f>'הקצאות שבועיות-שב"ס '!U13+'הקצאות שבועיות -כב"ה '!U13</f>
        <v>1.2</v>
      </c>
      <c r="V13" s="11">
        <f>'הקצאות שבועיות-שב"ס '!V13+'הקצאות שבועיות -כב"ה '!V13</f>
        <v>0.89999999999999991</v>
      </c>
      <c r="W13" s="11">
        <f>'הקצאות שבועיות-שב"ס '!W13+'הקצאות שבועיות -כב"ה '!W13</f>
        <v>0</v>
      </c>
      <c r="X13" s="11">
        <f>'הקצאות שבועיות-שב"ס '!X13+'הקצאות שבועיות -כב"ה '!X13</f>
        <v>0</v>
      </c>
      <c r="Y13" s="11">
        <f>'הקצאות שבועיות-שב"ס '!Y13+'הקצאות שבועיות -כב"ה '!Y13</f>
        <v>13.5</v>
      </c>
      <c r="Z13" s="11">
        <f>'הקצאות שבועיות-שב"ס '!Z13+'הקצאות שבועיות -כב"ה '!Z13</f>
        <v>8.9</v>
      </c>
      <c r="AA13" s="11">
        <f>'הקצאות שבועיות-שב"ס '!AA13+'הקצאות שבועיות -כב"ה '!AA13</f>
        <v>0</v>
      </c>
      <c r="AB13" s="11">
        <f>'הקצאות שבועיות-שב"ס '!AB13+'הקצאות שבועיות -כב"ה '!AB13</f>
        <v>0</v>
      </c>
      <c r="AC13" s="11">
        <f>'הקצאות שבועיות-שב"ס '!AC13+'הקצאות שבועיות -כב"ה '!AC13</f>
        <v>0</v>
      </c>
      <c r="AD13" s="11">
        <f>'הקצאות שבועיות-שב"ס '!AD13+'הקצאות שבועיות -כב"ה '!AD13</f>
        <v>13.5</v>
      </c>
      <c r="AE13" s="11">
        <f>'הקצאות שבועיות-שב"ס '!AE13+'הקצאות שבועיות -כב"ה '!AE13</f>
        <v>8.9</v>
      </c>
      <c r="AF13" s="11">
        <f>'הקצאות שבועיות-שב"ס '!AF13+'הקצאות שבועיות -כב"ה '!AF13</f>
        <v>9.1999999999999993</v>
      </c>
      <c r="AG13" s="11">
        <f>'הקצאות שבועיות-שב"ס '!AG13+'הקצאות שבועיות -כב"ה '!AG13</f>
        <v>6.9</v>
      </c>
      <c r="AH13" s="11">
        <f>'הקצאות שבועיות-שב"ס '!AH13+'הקצאות שבועיות -כב"ה '!AH13</f>
        <v>9.1999999999999993</v>
      </c>
      <c r="AI13" s="68">
        <f>'הקצאות שבועיות-שב"ס '!AI13+'הקצאות שבועיות -כב"ה '!AI13</f>
        <v>6.9</v>
      </c>
      <c r="AJ13" s="14">
        <f>'הקצאות שבועיות-שב"ס '!AJ13+'הקצאות שבועיות -כב"ה '!AJ13</f>
        <v>0</v>
      </c>
      <c r="AK13" s="71">
        <f>'הקצאות שבועיות-שב"ס '!AK13+'הקצאות שבועיות -כב"ה '!AK13</f>
        <v>0</v>
      </c>
      <c r="AL13" s="70">
        <f t="shared" si="0"/>
        <v>34.4</v>
      </c>
      <c r="AM13" s="16">
        <f t="shared" si="1"/>
        <v>23.8</v>
      </c>
      <c r="AN13" s="16" t="e">
        <f>AJ13+AH13+F13+H13+#REF!</f>
        <v>#REF!</v>
      </c>
      <c r="AO13" s="16">
        <f t="shared" si="2"/>
        <v>13.9</v>
      </c>
      <c r="AP13" s="16" t="e">
        <f>AL13+AJ13+H13+#REF!+K13</f>
        <v>#REF!</v>
      </c>
      <c r="AQ13" s="16">
        <f t="shared" si="3"/>
        <v>35</v>
      </c>
      <c r="AR13" s="17"/>
    </row>
    <row r="14" spans="1:44" ht="16" thickBot="1" x14ac:dyDescent="0.35">
      <c r="A14" s="18" t="s">
        <v>28</v>
      </c>
      <c r="B14" s="19" t="s">
        <v>29</v>
      </c>
      <c r="C14" s="20" t="s">
        <v>47</v>
      </c>
      <c r="D14" s="53">
        <f>'הקצאות שבועיות-שב"ס '!D14+'הקצאות שבועיות -כב"ה '!D14</f>
        <v>5.2</v>
      </c>
      <c r="E14" s="54">
        <f>'הקצאות שבועיות-שב"ס '!E14+'הקצאות שבועיות -כב"ה '!E14</f>
        <v>5.2</v>
      </c>
      <c r="F14" s="53">
        <f>'הקצאות שבועיות-שב"ס '!F14+'הקצאות שבועיות -כב"ה '!F14</f>
        <v>5.2</v>
      </c>
      <c r="G14" s="54">
        <f>'הקצאות שבועיות-שב"ס '!G14+'הקצאות שבועיות -כב"ה '!G14</f>
        <v>5.2</v>
      </c>
      <c r="H14" s="53">
        <f>'הקצאות שבועיות-שב"ס '!H14+'הקצאות שבועיות -כב"ה '!H14</f>
        <v>7</v>
      </c>
      <c r="I14" s="54">
        <f>'הקצאות שבועיות-שב"ס '!I14+'הקצאות שבועיות -כב"ה '!I14</f>
        <v>5</v>
      </c>
      <c r="J14" s="55">
        <f>'הקצאות שבועיות-שב"ס '!J14+'הקצאות שבועיות -כב"ה '!J14</f>
        <v>16</v>
      </c>
      <c r="K14" s="54">
        <f>'הקצאות שבועיות-שב"ס '!K14+'הקצאות שבועיות -כב"ה '!K14</f>
        <v>7</v>
      </c>
      <c r="L14" s="11">
        <f>'הקצאות שבועיות-שב"ס '!L14+'הקצאות שבועיות -כב"ה '!L14</f>
        <v>20</v>
      </c>
      <c r="M14" s="11">
        <f>'הקצאות שבועיות-שב"ס '!M14+'הקצאות שבועיות -כב"ה '!M14</f>
        <v>11</v>
      </c>
      <c r="N14" s="11">
        <f>'הקצאות שבועיות-שב"ס '!N14+'הקצאות שבועיות -כב"ה '!N14</f>
        <v>32</v>
      </c>
      <c r="O14" s="11">
        <f>'הקצאות שבועיות-שב"ס '!O14+'הקצאות שבועיות -כב"ה '!O14</f>
        <v>14</v>
      </c>
      <c r="P14" s="11">
        <f>'הקצאות שבועיות-שב"ס '!P14+'הקצאות שבועיות -כב"ה '!P14</f>
        <v>10.4</v>
      </c>
      <c r="Q14" s="11">
        <f>'הקצאות שבועיות-שב"ס '!Q14+'הקצאות שבועיות -כב"ה '!Q14</f>
        <v>36</v>
      </c>
      <c r="R14" s="11">
        <f>'הקצאות שבועיות-שב"ס '!R14+'הקצאות שבועיות -כב"ה '!R14</f>
        <v>14.8</v>
      </c>
      <c r="S14" s="11">
        <f>'הקצאות שבועיות-שב"ס '!S14+'הקצאות שבועיות -כב"ה '!S14</f>
        <v>32</v>
      </c>
      <c r="T14" s="11">
        <f>'הקצאות שבועיות-שב"ס '!T14+'הקצאות שבועיות -כב"ה '!T14</f>
        <v>16.8</v>
      </c>
      <c r="U14" s="11">
        <f>'הקצאות שבועיות-שב"ס '!U14+'הקצאות שבועיות -כב"ה '!U14</f>
        <v>24</v>
      </c>
      <c r="V14" s="11">
        <f>'הקצאות שבועיות-שב"ס '!V14+'הקצאות שבועיות -כב"ה '!V14</f>
        <v>13</v>
      </c>
      <c r="W14" s="11">
        <f>'הקצאות שבועיות-שב"ס '!W14+'הקצאות שבועיות -כב"ה '!W14</f>
        <v>24.8</v>
      </c>
      <c r="X14" s="11">
        <f>'הקצאות שבועיות-שב"ס '!X14+'הקצאות שבועיות -כב"ה '!X14</f>
        <v>6</v>
      </c>
      <c r="Y14" s="11">
        <f>'הקצאות שבועיות-שב"ס '!Y14+'הקצאות שבועיות -כב"ה '!Y14</f>
        <v>30</v>
      </c>
      <c r="Z14" s="11">
        <f>'הקצאות שבועיות-שב"ס '!Z14+'הקצאות שבועיות -כב"ה '!Z14</f>
        <v>14.8</v>
      </c>
      <c r="AA14" s="11">
        <f>'הקצאות שבועיות-שב"ס '!AA14+'הקצאות שבועיות -כב"ה '!AA14</f>
        <v>10.4</v>
      </c>
      <c r="AB14" s="11">
        <f>'הקצאות שבועיות-שב"ס '!AB14+'הקצאות שבועיות -כב"ה '!AB14</f>
        <v>16</v>
      </c>
      <c r="AC14" s="11">
        <f>'הקצאות שבועיות-שב"ס '!AC14+'הקצאות שבועיות -כב"ה '!AC14</f>
        <v>10.4</v>
      </c>
      <c r="AD14" s="11">
        <f>'הקצאות שבועיות-שב"ס '!AD14+'הקצאות שבועיות -כב"ה '!AD14</f>
        <v>23</v>
      </c>
      <c r="AE14" s="11">
        <f>'הקצאות שבועיות-שב"ס '!AE14+'הקצאות שבועיות -כב"ה '!AE14</f>
        <v>13</v>
      </c>
      <c r="AF14" s="11">
        <f>'הקצאות שבועיות-שב"ס '!AF14+'הקצאות שבועיות -כב"ה '!AF14</f>
        <v>10</v>
      </c>
      <c r="AG14" s="11">
        <f>'הקצאות שבועיות-שב"ס '!AG14+'הקצאות שבועיות -כב"ה '!AG14</f>
        <v>10.4</v>
      </c>
      <c r="AH14" s="11">
        <f>'הקצאות שבועיות-שב"ס '!AH14+'הקצאות שבועיות -כב"ה '!AH14</f>
        <v>10</v>
      </c>
      <c r="AI14" s="68">
        <f>'הקצאות שבועיות-שב"ס '!AI14+'הקצאות שבועיות -כב"ה '!AI14</f>
        <v>8.4</v>
      </c>
      <c r="AJ14" s="14">
        <f>'הקצאות שבועיות-שב"ס '!AJ14+'הקצאות שבועיות -כב"ה '!AJ14</f>
        <v>17.399999999999999</v>
      </c>
      <c r="AK14" s="71">
        <f>'הקצאות שבועיות-שב"ס '!AK14+'הקצאות שבועיות -כב"ה '!AK14</f>
        <v>10.4</v>
      </c>
      <c r="AL14" s="70">
        <f t="shared" si="0"/>
        <v>37.4</v>
      </c>
      <c r="AM14" s="16">
        <f t="shared" si="1"/>
        <v>34.200000000000003</v>
      </c>
      <c r="AN14" s="16" t="e">
        <f>AJ14+AH14+F14+H14+#REF!</f>
        <v>#REF!</v>
      </c>
      <c r="AO14" s="16">
        <f t="shared" si="2"/>
        <v>45</v>
      </c>
      <c r="AP14" s="16" t="e">
        <f>AL14+AJ14+H14+#REF!+K14</f>
        <v>#REF!</v>
      </c>
      <c r="AQ14" s="16">
        <f t="shared" si="3"/>
        <v>85.6</v>
      </c>
      <c r="AR14" s="17"/>
    </row>
    <row r="15" spans="1:44" ht="16" thickBot="1" x14ac:dyDescent="0.35">
      <c r="A15" s="18" t="s">
        <v>28</v>
      </c>
      <c r="B15" s="19" t="s">
        <v>36</v>
      </c>
      <c r="C15" s="20" t="s">
        <v>48</v>
      </c>
      <c r="D15" s="53">
        <f>'הקצאות שבועיות-שב"ס '!D15+'הקצאות שבועיות -כב"ה '!D15</f>
        <v>5.2</v>
      </c>
      <c r="E15" s="54">
        <f>'הקצאות שבועיות-שב"ס '!E15+'הקצאות שבועיות -כב"ה '!E15</f>
        <v>5.2</v>
      </c>
      <c r="F15" s="53">
        <f>'הקצאות שבועיות-שב"ס '!F15+'הקצאות שבועיות -כב"ה '!F15</f>
        <v>5.2</v>
      </c>
      <c r="G15" s="54">
        <f>'הקצאות שבועיות-שב"ס '!G15+'הקצאות שבועיות -כב"ה '!G15</f>
        <v>5.2</v>
      </c>
      <c r="H15" s="53">
        <f>'הקצאות שבועיות-שב"ס '!H15+'הקצאות שבועיות -כב"ה '!H15</f>
        <v>7</v>
      </c>
      <c r="I15" s="54">
        <f>'הקצאות שבועיות-שב"ס '!I15+'הקצאות שבועיות -כב"ה '!I15</f>
        <v>5</v>
      </c>
      <c r="J15" s="55">
        <f>'הקצאות שבועיות-שב"ס '!J15+'הקצאות שבועיות -כב"ה '!J15</f>
        <v>13</v>
      </c>
      <c r="K15" s="54">
        <f>'הקצאות שבועיות-שב"ס '!K15+'הקצאות שבועיות -כב"ה '!K15</f>
        <v>7</v>
      </c>
      <c r="L15" s="11">
        <f>'הקצאות שבועיות-שב"ס '!L15+'הקצאות שבועיות -כב"ה '!L15</f>
        <v>20</v>
      </c>
      <c r="M15" s="11">
        <f>'הקצאות שבועיות-שב"ס '!M15+'הקצאות שבועיות -כב"ה '!M15</f>
        <v>9</v>
      </c>
      <c r="N15" s="11">
        <f>'הקצאות שבועיות-שב"ס '!N15+'הקצאות שבועיות -כב"ה '!N15</f>
        <v>20</v>
      </c>
      <c r="O15" s="11">
        <f>'הקצאות שבועיות-שב"ס '!O15+'הקצאות שבועיות -כב"ה '!O15</f>
        <v>12</v>
      </c>
      <c r="P15" s="11">
        <f>'הקצאות שבועיות-שב"ס '!P15+'הקצאות שבועיות -כב"ה '!P15</f>
        <v>10.4</v>
      </c>
      <c r="Q15" s="11">
        <f>'הקצאות שבועיות-שב"ס '!Q15+'הקצאות שבועיות -כב"ה '!Q15</f>
        <v>26</v>
      </c>
      <c r="R15" s="11">
        <f>'הקצאות שבועיות-שב"ס '!R15+'הקצאות שבועיות -כב"ה '!R15</f>
        <v>14.8</v>
      </c>
      <c r="S15" s="11">
        <f>'הקצאות שבועיות-שב"ס '!S15+'הקצאות שבועיות -כב"ה '!S15</f>
        <v>26</v>
      </c>
      <c r="T15" s="11">
        <f>'הקצאות שבועיות-שב"ס '!T15+'הקצאות שבועיות -כב"ה '!T15</f>
        <v>14.8</v>
      </c>
      <c r="U15" s="11">
        <f>'הקצאות שבועיות-שב"ס '!U15+'הקצאות שבועיות -כב"ה '!U15</f>
        <v>14</v>
      </c>
      <c r="V15" s="11">
        <f>'הקצאות שבועיות-שב"ס '!V15+'הקצאות שבועיות -כב"ה '!V15</f>
        <v>13</v>
      </c>
      <c r="W15" s="11">
        <f>'הקצאות שבועיות-שב"ס '!W15+'הקצאות שבועיות -כב"ה '!W15</f>
        <v>10.8</v>
      </c>
      <c r="X15" s="11">
        <f>'הקצאות שבועיות-שב"ס '!X15+'הקצאות שבועיות -כב"ה '!X15</f>
        <v>6</v>
      </c>
      <c r="Y15" s="11">
        <f>'הקצאות שבועיות-שב"ס '!Y15+'הקצאות שבועיות -כב"ה '!Y15</f>
        <v>23</v>
      </c>
      <c r="Z15" s="11">
        <f>'הקצאות שבועיות-שב"ס '!Z15+'הקצאות שבועיות -כב"ה '!Z15</f>
        <v>11</v>
      </c>
      <c r="AA15" s="11">
        <f>'הקצאות שבועיות-שב"ס '!AA15+'הקצאות שבועיות -כב"ה '!AA15</f>
        <v>10.4</v>
      </c>
      <c r="AB15" s="11">
        <f>'הקצאות שבועיות-שב"ס '!AB15+'הקצאות שבועיות -כב"ה '!AB15</f>
        <v>16</v>
      </c>
      <c r="AC15" s="11">
        <f>'הקצאות שבועיות-שב"ס '!AC15+'הקצאות שבועיות -כב"ה '!AC15</f>
        <v>10.4</v>
      </c>
      <c r="AD15" s="11">
        <f>'הקצאות שבועיות-שב"ס '!AD15+'הקצאות שבועיות -כב"ה '!AD15</f>
        <v>16</v>
      </c>
      <c r="AE15" s="11">
        <f>'הקצאות שבועיות-שב"ס '!AE15+'הקצאות שבועיות -כב"ה '!AE15</f>
        <v>11</v>
      </c>
      <c r="AF15" s="11">
        <f>'הקצאות שבועיות-שב"ס '!AF15+'הקצאות שבועיות -כב"ה '!AF15</f>
        <v>10</v>
      </c>
      <c r="AG15" s="11">
        <f>'הקצאות שבועיות-שב"ס '!AG15+'הקצאות שבועיות -כב"ה '!AG15</f>
        <v>10.4</v>
      </c>
      <c r="AH15" s="11">
        <f>'הקצאות שבועיות-שב"ס '!AH15+'הקצאות שבועיות -כב"ה '!AH15</f>
        <v>10</v>
      </c>
      <c r="AI15" s="68">
        <f>'הקצאות שבועיות-שב"ס '!AI15+'הקצאות שבועיות -כב"ה '!AI15</f>
        <v>6.4</v>
      </c>
      <c r="AJ15" s="14">
        <f>'הקצאות שבועיות-שב"ס '!AJ15+'הקצאות שבועיות -כב"ה '!AJ15</f>
        <v>13.399999999999999</v>
      </c>
      <c r="AK15" s="71">
        <f>'הקצאות שבועיות-שב"ס '!AK15+'הקצאות שבועיות -כב"ה '!AK15</f>
        <v>8.4</v>
      </c>
      <c r="AL15" s="70">
        <f t="shared" si="0"/>
        <v>37.4</v>
      </c>
      <c r="AM15" s="16">
        <f t="shared" si="1"/>
        <v>32.200000000000003</v>
      </c>
      <c r="AN15" s="16" t="e">
        <f>AJ15+AH15+F15+H15+#REF!</f>
        <v>#REF!</v>
      </c>
      <c r="AO15" s="16">
        <f t="shared" si="2"/>
        <v>38</v>
      </c>
      <c r="AP15" s="16" t="e">
        <f>AL15+AJ15+H15+#REF!+K15</f>
        <v>#REF!</v>
      </c>
      <c r="AQ15" s="16">
        <f t="shared" si="3"/>
        <v>78.599999999999994</v>
      </c>
      <c r="AR15" s="17"/>
    </row>
    <row r="16" spans="1:44" ht="16" thickBot="1" x14ac:dyDescent="0.35">
      <c r="A16" s="18" t="s">
        <v>28</v>
      </c>
      <c r="B16" s="19" t="s">
        <v>49</v>
      </c>
      <c r="C16" s="20" t="s">
        <v>50</v>
      </c>
      <c r="D16" s="53">
        <f>'הקצאות שבועיות-שב"ס '!D16+'הקצאות שבועיות -כב"ה '!D16</f>
        <v>5.2</v>
      </c>
      <c r="E16" s="54">
        <f>'הקצאות שבועיות-שב"ס '!E16+'הקצאות שבועיות -כב"ה '!E16</f>
        <v>5.2</v>
      </c>
      <c r="F16" s="53">
        <f>'הקצאות שבועיות-שב"ס '!F16+'הקצאות שבועיות -כב"ה '!F16</f>
        <v>5.2</v>
      </c>
      <c r="G16" s="54">
        <f>'הקצאות שבועיות-שב"ס '!G16+'הקצאות שבועיות -כב"ה '!G16</f>
        <v>5.2</v>
      </c>
      <c r="H16" s="53">
        <f>'הקצאות שבועיות-שב"ס '!H16+'הקצאות שבועיות -כב"ה '!H16</f>
        <v>7</v>
      </c>
      <c r="I16" s="54">
        <f>'הקצאות שבועיות-שב"ס '!I16+'הקצאות שבועיות -כב"ה '!I16</f>
        <v>5</v>
      </c>
      <c r="J16" s="55">
        <f>'הקצאות שבועיות-שב"ס '!J16+'הקצאות שבועיות -כב"ה '!J16</f>
        <v>12</v>
      </c>
      <c r="K16" s="54">
        <f>'הקצאות שבועיות-שב"ס '!K16+'הקצאות שבועיות -כב"ה '!K16</f>
        <v>7</v>
      </c>
      <c r="L16" s="11">
        <f>'הקצאות שבועיות-שב"ס '!L16+'הקצאות שבועיות -כב"ה '!L16</f>
        <v>9</v>
      </c>
      <c r="M16" s="11">
        <f>'הקצאות שבועיות-שב"ס '!M16+'הקצאות שבועיות -כב"ה '!M16</f>
        <v>7.8</v>
      </c>
      <c r="N16" s="11">
        <f>'הקצאות שבועיות-שב"ס '!N16+'הקצאות שבועיות -כב"ה '!N16</f>
        <v>14</v>
      </c>
      <c r="O16" s="11">
        <f>'הקצאות שבועיות-שב"ס '!O16+'הקצאות שבועיות -כב"ה '!O16</f>
        <v>8.4</v>
      </c>
      <c r="P16" s="11">
        <f>'הקצאות שבועיות-שב"ס '!P16+'הקצאות שבועיות -כב"ה '!P16</f>
        <v>5.2</v>
      </c>
      <c r="Q16" s="11">
        <f>'הקצאות שבועיות-שב"ס '!Q16+'הקצאות שבועיות -כב"ה '!Q16</f>
        <v>24</v>
      </c>
      <c r="R16" s="11">
        <f>'הקצאות שבועיות-שב"ס '!R16+'הקצאות שבועיות -כב"ה '!R16</f>
        <v>13</v>
      </c>
      <c r="S16" s="11">
        <f>'הקצאות שבועיות-שב"ס '!S16+'הקצאות שבועיות -כב"ה '!S16</f>
        <v>24</v>
      </c>
      <c r="T16" s="11">
        <f>'הקצאות שבועיות-שב"ס '!T16+'הקצאות שבועיות -כב"ה '!T16</f>
        <v>13</v>
      </c>
      <c r="U16" s="11">
        <f>'הקצאות שבועיות-שב"ס '!U16+'הקצאות שבועיות -כב"ה '!U16</f>
        <v>14.8</v>
      </c>
      <c r="V16" s="11">
        <f>'הקצאות שבועיות-שב"ס '!V16+'הקצאות שבועיות -כב"ה '!V16</f>
        <v>13</v>
      </c>
      <c r="W16" s="11">
        <f>'הקצאות שבועיות-שב"ס '!W16+'הקצאות שבועיות -כב"ה '!W16</f>
        <v>9</v>
      </c>
      <c r="X16" s="11">
        <f>'הקצאות שבועיות-שב"ס '!X16+'הקצאות שבועיות -כב"ה '!X16</f>
        <v>6</v>
      </c>
      <c r="Y16" s="11">
        <f>'הקצאות שבועיות-שב"ס '!Y16+'הקצאות שבועיות -כב"ה '!Y16</f>
        <v>20</v>
      </c>
      <c r="Z16" s="11">
        <f>'הקצאות שבועיות-שב"ס '!Z16+'הקצאות שבועיות -כב"ה '!Z16</f>
        <v>12</v>
      </c>
      <c r="AA16" s="11">
        <f>'הקצאות שבועיות-שב"ס '!AA16+'הקצאות שבועיות -כב"ה '!AA16</f>
        <v>10.4</v>
      </c>
      <c r="AB16" s="11">
        <f>'הקצאות שבועיות-שב"ס '!AB16+'הקצאות שבועיות -כב"ה '!AB16</f>
        <v>16</v>
      </c>
      <c r="AC16" s="11">
        <f>'הקצאות שבועיות-שב"ס '!AC16+'הקצאות שבועיות -כב"ה '!AC16</f>
        <v>7.8</v>
      </c>
      <c r="AD16" s="11">
        <f>'הקצאות שבועיות-שב"ס '!AD16+'הקצאות שבועיות -כב"ה '!AD16</f>
        <v>11</v>
      </c>
      <c r="AE16" s="11">
        <f>'הקצאות שבועיות-שב"ס '!AE16+'הקצאות שבועיות -כב"ה '!AE16</f>
        <v>7.8</v>
      </c>
      <c r="AF16" s="11">
        <f>'הקצאות שבועיות-שב"ס '!AF16+'הקצאות שבועיות -כב"ה '!AF16</f>
        <v>10</v>
      </c>
      <c r="AG16" s="11">
        <f>'הקצאות שבועיות-שב"ס '!AG16+'הקצאות שבועיות -כב"ה '!AG16</f>
        <v>5.8</v>
      </c>
      <c r="AH16" s="11">
        <f>'הקצאות שבועיות-שב"ס '!AH16+'הקצאות שבועיות -כב"ה '!AH16</f>
        <v>11</v>
      </c>
      <c r="AI16" s="68">
        <f>'הקצאות שבועיות-שב"ס '!AI16+'הקצאות שבועיות -כב"ה '!AI16</f>
        <v>5.8</v>
      </c>
      <c r="AJ16" s="14">
        <f>'הקצאות שבועיות-שב"ס '!AJ16+'הקצאות שבועיות -כב"ה '!AJ16</f>
        <v>13</v>
      </c>
      <c r="AK16" s="71">
        <f>'הקצאות שבועיות-שב"ס '!AK16+'הקצאות שבועיות -כב"ה '!AK16</f>
        <v>7.8</v>
      </c>
      <c r="AL16" s="70">
        <f t="shared" si="0"/>
        <v>38.4</v>
      </c>
      <c r="AM16" s="16">
        <f t="shared" si="1"/>
        <v>27</v>
      </c>
      <c r="AN16" s="16" t="e">
        <f>AJ16+AH16+F16+H16+#REF!</f>
        <v>#REF!</v>
      </c>
      <c r="AO16" s="16">
        <f t="shared" si="2"/>
        <v>35.799999999999997</v>
      </c>
      <c r="AP16" s="16" t="e">
        <f>AL16+AJ16+H16+#REF!+K16</f>
        <v>#REF!</v>
      </c>
      <c r="AQ16" s="16">
        <f t="shared" si="3"/>
        <v>60.8</v>
      </c>
      <c r="AR16" s="17"/>
    </row>
    <row r="17" spans="1:44" ht="16" thickBot="1" x14ac:dyDescent="0.35">
      <c r="A17" s="18" t="s">
        <v>28</v>
      </c>
      <c r="B17" s="19" t="s">
        <v>49</v>
      </c>
      <c r="C17" s="20" t="s">
        <v>51</v>
      </c>
      <c r="D17" s="53">
        <f>'הקצאות שבועיות-שב"ס '!D17+'הקצאות שבועיות -כב"ה '!D17</f>
        <v>2.6</v>
      </c>
      <c r="E17" s="54">
        <f>'הקצאות שבועיות-שב"ס '!E17+'הקצאות שבועיות -כב"ה '!E17</f>
        <v>2.6</v>
      </c>
      <c r="F17" s="53">
        <f>'הקצאות שבועיות-שב"ס '!F17+'הקצאות שבועיות -כב"ה '!F17</f>
        <v>2.6</v>
      </c>
      <c r="G17" s="54">
        <f>'הקצאות שבועיות-שב"ס '!G17+'הקצאות שבועיות -כב"ה '!G17</f>
        <v>2.6</v>
      </c>
      <c r="H17" s="53">
        <f>'הקצאות שבועיות-שב"ס '!H17+'הקצאות שבועיות -כב"ה '!H17</f>
        <v>5</v>
      </c>
      <c r="I17" s="54">
        <f>'הקצאות שבועיות-שב"ס '!I17+'הקצאות שבועיות -כב"ה '!I17</f>
        <v>3</v>
      </c>
      <c r="J17" s="55">
        <f>'הקצאות שבועיות-שב"ס '!J17+'הקצאות שבועיות -כב"ה '!J17</f>
        <v>2.6</v>
      </c>
      <c r="K17" s="54">
        <f>'הקצאות שבועיות-שב"ס '!K17+'הקצאות שבועיות -כב"ה '!K17</f>
        <v>2.6</v>
      </c>
      <c r="L17" s="11">
        <f>'הקצאות שבועיות-שב"ס '!L17+'הקצאות שבועיות -כב"ה '!L17</f>
        <v>5.2</v>
      </c>
      <c r="M17" s="11">
        <f>'הקצאות שבועיות-שב"ס '!M17+'הקצאות שבועיות -כב"ה '!M17</f>
        <v>2.6</v>
      </c>
      <c r="N17" s="11">
        <f>'הקצאות שבועיות-שב"ס '!N17+'הקצאות שבועיות -כב"ה '!N17</f>
        <v>8.4</v>
      </c>
      <c r="O17" s="11">
        <f>'הקצאות שבועיות-שב"ס '!O17+'הקצאות שבועיות -כב"ה '!O17</f>
        <v>5.2</v>
      </c>
      <c r="P17" s="11">
        <f>'הקצאות שבועיות-שב"ס '!P17+'הקצאות שבועיות -כב"ה '!P17</f>
        <v>2.6</v>
      </c>
      <c r="Q17" s="11">
        <f>'הקצאות שבועיות-שב"ס '!Q17+'הקצאות שבועיות -כב"ה '!Q17</f>
        <v>10.4</v>
      </c>
      <c r="R17" s="11">
        <f>'הקצאות שבועיות-שב"ס '!R17+'הקצאות שבועיות -כב"ה '!R17</f>
        <v>5.2</v>
      </c>
      <c r="S17" s="11">
        <f>'הקצאות שבועיות-שב"ס '!S17+'הקצאות שבועיות -כב"ה '!S17</f>
        <v>10.4</v>
      </c>
      <c r="T17" s="11">
        <f>'הקצאות שבועיות-שב"ס '!T17+'הקצאות שבועיות -כב"ה '!T17</f>
        <v>5.2</v>
      </c>
      <c r="U17" s="11">
        <f>'הקצאות שבועיות-שב"ס '!U17+'הקצאות שבועיות -כב"ה '!U17</f>
        <v>7.8</v>
      </c>
      <c r="V17" s="11">
        <f>'הקצאות שבועיות-שב"ס '!V17+'הקצאות שבועיות -כב"ה '!V17</f>
        <v>5.2</v>
      </c>
      <c r="W17" s="11">
        <f>'הקצאות שבועיות-שב"ס '!W17+'הקצאות שבועיות -כב"ה '!W17</f>
        <v>2.6</v>
      </c>
      <c r="X17" s="11">
        <f>'הקצאות שבועיות-שב"ס '!X17+'הקצאות שבועיות -כב"ה '!X17</f>
        <v>2.6</v>
      </c>
      <c r="Y17" s="11">
        <f>'הקצאות שבועיות-שב"ס '!Y17+'הקצאות שבועיות -כב"ה '!Y17</f>
        <v>10.4</v>
      </c>
      <c r="Z17" s="11">
        <f>'הקצאות שבועיות-שב"ס '!Z17+'הקצאות שבועיות -כב"ה '!Z17</f>
        <v>5.2</v>
      </c>
      <c r="AA17" s="11">
        <f>'הקצאות שבועיות-שב"ס '!AA17+'הקצאות שבועיות -כב"ה '!AA17</f>
        <v>2.6</v>
      </c>
      <c r="AB17" s="11">
        <f>'הקצאות שבועיות-שב"ס '!AB17+'הקצאות שבועיות -כב"ה '!AB17</f>
        <v>2.6</v>
      </c>
      <c r="AC17" s="11">
        <f>'הקצאות שבועיות-שב"ס '!AC17+'הקצאות שבועיות -כב"ה '!AC17</f>
        <v>2.6</v>
      </c>
      <c r="AD17" s="11">
        <f>'הקצאות שבועיות-שב"ס '!AD17+'הקצאות שבועיות -כב"ה '!AD17</f>
        <v>5.2</v>
      </c>
      <c r="AE17" s="11">
        <f>'הקצאות שבועיות-שב"ס '!AE17+'הקצאות שבועיות -כב"ה '!AE17</f>
        <v>2.6</v>
      </c>
      <c r="AF17" s="11">
        <f>'הקצאות שבועיות-שב"ס '!AF17+'הקצאות שבועיות -כב"ה '!AF17</f>
        <v>5.2</v>
      </c>
      <c r="AG17" s="11">
        <f>'הקצאות שבועיות-שב"ס '!AG17+'הקצאות שבועיות -כב"ה '!AG17</f>
        <v>2.6</v>
      </c>
      <c r="AH17" s="11">
        <f>'הקצאות שבועיות-שב"ס '!AH17+'הקצאות שבועיות -כב"ה '!AH17</f>
        <v>5.2</v>
      </c>
      <c r="AI17" s="68">
        <f>'הקצאות שבועיות-שב"ס '!AI17+'הקצאות שבועיות -כב"ה '!AI17</f>
        <v>2.6</v>
      </c>
      <c r="AJ17" s="14">
        <f>'הקצאות שבועיות-שב"ס '!AJ17+'הקצאות שבועיות -כב"ה '!AJ17</f>
        <v>5.2</v>
      </c>
      <c r="AK17" s="71">
        <f>'הקצאות שבועיות-שב"ס '!AK17+'הקצאות שבועיות -כב"ה '!AK17</f>
        <v>2.6</v>
      </c>
      <c r="AL17" s="70">
        <f t="shared" si="0"/>
        <v>20.6</v>
      </c>
      <c r="AM17" s="16">
        <f t="shared" si="1"/>
        <v>13.4</v>
      </c>
      <c r="AN17" s="16" t="e">
        <f>AJ17+AH17+F17+H17+#REF!</f>
        <v>#REF!</v>
      </c>
      <c r="AO17" s="16">
        <f t="shared" si="2"/>
        <v>13.4</v>
      </c>
      <c r="AP17" s="16" t="e">
        <f>AL17+AJ17+H17+#REF!+K17</f>
        <v>#REF!</v>
      </c>
      <c r="AQ17" s="16">
        <f t="shared" si="3"/>
        <v>26.8</v>
      </c>
      <c r="AR17" s="17"/>
    </row>
    <row r="18" spans="1:44" ht="16" thickBot="1" x14ac:dyDescent="0.35">
      <c r="A18" s="18" t="s">
        <v>28</v>
      </c>
      <c r="B18" s="19" t="s">
        <v>49</v>
      </c>
      <c r="C18" s="20" t="s">
        <v>52</v>
      </c>
      <c r="D18" s="53">
        <f>'הקצאות שבועיות-שב"ס '!D18+'הקצאות שבועיות -כב"ה '!D18</f>
        <v>5.2</v>
      </c>
      <c r="E18" s="54">
        <f>'הקצאות שבועיות-שב"ס '!E18+'הקצאות שבועיות -כב"ה '!E18</f>
        <v>5.2</v>
      </c>
      <c r="F18" s="53">
        <f>'הקצאות שבועיות-שב"ס '!F18+'הקצאות שבועיות -כב"ה '!F18</f>
        <v>5.2</v>
      </c>
      <c r="G18" s="54">
        <f>'הקצאות שבועיות-שב"ס '!G18+'הקצאות שבועיות -כב"ה '!G18</f>
        <v>5.2</v>
      </c>
      <c r="H18" s="53">
        <f>'הקצאות שבועיות-שב"ס '!H18+'הקצאות שבועיות -כב"ה '!H18</f>
        <v>7</v>
      </c>
      <c r="I18" s="54">
        <f>'הקצאות שבועיות-שב"ס '!I18+'הקצאות שבועיות -כב"ה '!I18</f>
        <v>5</v>
      </c>
      <c r="J18" s="55">
        <f>'הקצאות שבועיות-שב"ס '!J18+'הקצאות שבועיות -כב"ה '!J18</f>
        <v>12</v>
      </c>
      <c r="K18" s="54">
        <f>'הקצאות שבועיות-שב"ס '!K18+'הקצאות שבועיות -כב"ה '!K18</f>
        <v>6.6</v>
      </c>
      <c r="L18" s="11">
        <f>'הקצאות שבועיות-שב"ס '!L18+'הקצאות שבועיות -כב"ה '!L18</f>
        <v>15.6</v>
      </c>
      <c r="M18" s="11">
        <f>'הקצאות שבועיות-שב"ס '!M18+'הקצאות שבועיות -כב"ה '!M18</f>
        <v>7.8</v>
      </c>
      <c r="N18" s="11">
        <f>'הקצאות שבועיות-שב"ס '!N18+'הקצאות שבועיות -כב"ה '!N18</f>
        <v>18</v>
      </c>
      <c r="O18" s="11">
        <f>'הקצאות שבועיות-שב"ס '!O18+'הקצאות שבועיות -כב"ה '!O18</f>
        <v>10.4</v>
      </c>
      <c r="P18" s="11">
        <f>'הקצאות שבועיות-שב"ס '!P18+'הקצאות שבועיות -כב"ה '!P18</f>
        <v>5.2</v>
      </c>
      <c r="Q18" s="11">
        <f>'הקצאות שבועיות-שב"ס '!Q18+'הקצאות שבועיות -כב"ה '!Q18</f>
        <v>30</v>
      </c>
      <c r="R18" s="11">
        <f>'הקצאות שבועיות-שב"ס '!R18+'הקצאות שבועיות -כב"ה '!R18</f>
        <v>13</v>
      </c>
      <c r="S18" s="11">
        <f>'הקצאות שבועיות-שב"ס '!S18+'הקצאות שבועיות -כב"ה '!S18</f>
        <v>30</v>
      </c>
      <c r="T18" s="11">
        <f>'הקצאות שבועיות-שב"ס '!T18+'הקצאות שבועיות -כב"ה '!T18</f>
        <v>13</v>
      </c>
      <c r="U18" s="11">
        <f>'הקצאות שבועיות-שב"ס '!U18+'הקצאות שבועיות -כב"ה '!U18</f>
        <v>16.8</v>
      </c>
      <c r="V18" s="11">
        <f>'הקצאות שבועיות-שב"ס '!V18+'הקצאות שבועיות -כב"ה '!V18</f>
        <v>7.8</v>
      </c>
      <c r="W18" s="11">
        <f>'הקצאות שבועיות-שב"ס '!W18+'הקצאות שבועיות -כב"ה '!W18</f>
        <v>13</v>
      </c>
      <c r="X18" s="11">
        <f>'הקצאות שבועיות-שב"ס '!X18+'הקצאות שבועיות -כב"ה '!X18</f>
        <v>6</v>
      </c>
      <c r="Y18" s="11">
        <f>'הקצאות שבועיות-שב"ס '!Y18+'הקצאות שבועיות -כב"ה '!Y18</f>
        <v>28</v>
      </c>
      <c r="Z18" s="11">
        <f>'הקצאות שבועיות-שב"ס '!Z18+'הקצאות שבועיות -כב"ה '!Z18</f>
        <v>12</v>
      </c>
      <c r="AA18" s="11">
        <f>'הקצאות שבועיות-שב"ס '!AA18+'הקצאות שבועיות -כב"ה '!AA18</f>
        <v>10.4</v>
      </c>
      <c r="AB18" s="11">
        <f>'הקצאות שבועיות-שב"ס '!AB18+'הקצאות שבועיות -כב"ה '!AB18</f>
        <v>16</v>
      </c>
      <c r="AC18" s="11">
        <f>'הקצאות שבועיות-שב"ס '!AC18+'הקצאות שבועיות -כב"ה '!AC18</f>
        <v>7.8</v>
      </c>
      <c r="AD18" s="11">
        <f>'הקצאות שבועיות-שב"ס '!AD18+'הקצאות שבועיות -כב"ה '!AD18</f>
        <v>15.6</v>
      </c>
      <c r="AE18" s="11">
        <f>'הקצאות שבועיות-שב"ס '!AE18+'הקצאות שבועיות -כב"ה '!AE18</f>
        <v>7.8</v>
      </c>
      <c r="AF18" s="11">
        <f>'הקצאות שבועיות-שב"ס '!AF18+'הקצאות שבועיות -כב"ה '!AF18</f>
        <v>10</v>
      </c>
      <c r="AG18" s="11">
        <f>'הקצאות שבועיות-שב"ס '!AG18+'הקצאות שבועיות -כב"ה '!AG18</f>
        <v>7.8</v>
      </c>
      <c r="AH18" s="11">
        <f>'הקצאות שבועיות-שב"ס '!AH18+'הקצאות שבועיות -כב"ה '!AH18</f>
        <v>9</v>
      </c>
      <c r="AI18" s="68">
        <f>'הקצאות שבועיות-שב"ס '!AI18+'הקצאות שבועיות -כב"ה '!AI18</f>
        <v>3.8</v>
      </c>
      <c r="AJ18" s="14">
        <f>'הקצאות שבועיות-שב"ס '!AJ18+'הקצאות שבועיות -כב"ה '!AJ18</f>
        <v>14.2</v>
      </c>
      <c r="AK18" s="71">
        <f>'הקצאות שבועיות-שב"ס '!AK18+'הקצאות שבועיות -כב"ה '!AK18</f>
        <v>7.8</v>
      </c>
      <c r="AL18" s="70">
        <f t="shared" si="0"/>
        <v>36.4</v>
      </c>
      <c r="AM18" s="16">
        <f t="shared" si="1"/>
        <v>27</v>
      </c>
      <c r="AN18" s="16" t="e">
        <f>AJ18+AH18+F18+H18+#REF!</f>
        <v>#REF!</v>
      </c>
      <c r="AO18" s="16">
        <f t="shared" si="2"/>
        <v>33.799999999999997</v>
      </c>
      <c r="AP18" s="16" t="e">
        <f>AL18+AJ18+H18+#REF!+K18</f>
        <v>#REF!</v>
      </c>
      <c r="AQ18" s="16">
        <f t="shared" si="3"/>
        <v>67.399999999999991</v>
      </c>
      <c r="AR18" s="17"/>
    </row>
    <row r="19" spans="1:44" ht="16" thickBot="1" x14ac:dyDescent="0.35">
      <c r="A19" s="18" t="s">
        <v>28</v>
      </c>
      <c r="B19" s="19" t="s">
        <v>49</v>
      </c>
      <c r="C19" s="20" t="s">
        <v>53</v>
      </c>
      <c r="D19" s="53">
        <f>'הקצאות שבועיות-שב"ס '!D19+'הקצאות שבועיות -כב"ה '!D19</f>
        <v>5.2</v>
      </c>
      <c r="E19" s="54">
        <f>'הקצאות שבועיות-שב"ס '!E19+'הקצאות שבועיות -כב"ה '!E19</f>
        <v>5.2</v>
      </c>
      <c r="F19" s="53">
        <f>'הקצאות שבועיות-שב"ס '!F19+'הקצאות שבועיות -כב"ה '!F19</f>
        <v>5.2</v>
      </c>
      <c r="G19" s="54">
        <f>'הקצאות שבועיות-שב"ס '!G19+'הקצאות שבועיות -כב"ה '!G19</f>
        <v>5.2</v>
      </c>
      <c r="H19" s="53">
        <f>'הקצאות שבועיות-שב"ס '!H19+'הקצאות שבועיות -כב"ה '!H19</f>
        <v>7</v>
      </c>
      <c r="I19" s="54">
        <f>'הקצאות שבועיות-שב"ס '!I19+'הקצאות שבועיות -כב"ה '!I19</f>
        <v>5</v>
      </c>
      <c r="J19" s="55">
        <f>'הקצאות שבועיות-שב"ס '!J19+'הקצאות שבועיות -כב"ה '!J19</f>
        <v>14</v>
      </c>
      <c r="K19" s="54">
        <f>'הקצאות שבועיות-שב"ס '!K19+'הקצאות שבועיות -כב"ה '!K19</f>
        <v>8.6</v>
      </c>
      <c r="L19" s="11">
        <f>'הקצאות שבועיות-שב"ס '!L19+'הקצאות שבועיות -כב"ה '!L19</f>
        <v>21</v>
      </c>
      <c r="M19" s="11">
        <f>'הקצאות שבועיות-שב"ס '!M19+'הקצאות שבועיות -כב"ה '!M19</f>
        <v>11</v>
      </c>
      <c r="N19" s="11">
        <f>'הקצאות שבועיות-שב"ס '!N19+'הקצאות שבועיות -כב"ה '!N19</f>
        <v>28</v>
      </c>
      <c r="O19" s="11">
        <f>'הקצאות שבועיות-שב"ס '!O19+'הקצאות שבועיות -כב"ה '!O19</f>
        <v>12</v>
      </c>
      <c r="P19" s="11">
        <f>'הקצאות שבועיות-שב"ס '!P19+'הקצאות שבועיות -כב"ה '!P19</f>
        <v>9.4</v>
      </c>
      <c r="Q19" s="11">
        <f>'הקצאות שבועיות-שב"ס '!Q19+'הקצאות שבועיות -כב"ה '!Q19</f>
        <v>40</v>
      </c>
      <c r="R19" s="11">
        <f>'הקצאות שבועיות-שב"ס '!R19+'הקצאות שבועיות -כב"ה '!R19</f>
        <v>16.8</v>
      </c>
      <c r="S19" s="11">
        <f>'הקצאות שבועיות-שב"ס '!S19+'הקצאות שבועיות -כב"ה '!S19</f>
        <v>38</v>
      </c>
      <c r="T19" s="11">
        <f>'הקצאות שבועיות-שב"ס '!T19+'הקצאות שבועיות -כב"ה '!T19</f>
        <v>16.8</v>
      </c>
      <c r="U19" s="11">
        <f>'הקצאות שבועיות-שב"ס '!U19+'הקצאות שבועיות -כב"ה '!U19</f>
        <v>24</v>
      </c>
      <c r="V19" s="11">
        <f>'הקצאות שבועיות-שב"ס '!V19+'הקצאות שבועיות -כב"ה '!V19</f>
        <v>13</v>
      </c>
      <c r="W19" s="11">
        <f>'הקצאות שבועיות-שב"ס '!W19+'הקצאות שבועיות -כב"ה '!W19</f>
        <v>20.8</v>
      </c>
      <c r="X19" s="11">
        <f>'הקצאות שבועיות-שב"ס '!X19+'הקצאות שבועיות -כב"ה '!X19</f>
        <v>6</v>
      </c>
      <c r="Y19" s="11">
        <f>'הקצאות שבועיות-שב"ס '!Y19+'הקצאות שבועיות -כב"ה '!Y19</f>
        <v>40</v>
      </c>
      <c r="Z19" s="11">
        <f>'הקצאות שבועיות-שב"ס '!Z19+'הקצאות שבועיות -כב"ה '!Z19</f>
        <v>14</v>
      </c>
      <c r="AA19" s="11">
        <f>'הקצאות שבועיות-שב"ס '!AA19+'הקצאות שבועיות -כב"ה '!AA19</f>
        <v>10.4</v>
      </c>
      <c r="AB19" s="11">
        <f>'הקצאות שבועיות-שב"ס '!AB19+'הקצאות שבועיות -כב"ה '!AB19</f>
        <v>13.399999999999999</v>
      </c>
      <c r="AC19" s="11">
        <f>'הקצאות שבועיות-שב"ס '!AC19+'הקצאות שבועיות -כב"ה '!AC19</f>
        <v>10.4</v>
      </c>
      <c r="AD19" s="11">
        <f>'הקצאות שבועיות-שב"ס '!AD19+'הקצאות שבועיות -כב"ה '!AD19</f>
        <v>15</v>
      </c>
      <c r="AE19" s="11">
        <f>'הקצאות שבועיות-שב"ס '!AE19+'הקצאות שבועיות -כב"ה '!AE19</f>
        <v>10</v>
      </c>
      <c r="AF19" s="11">
        <f>'הקצאות שבועיות-שב"ס '!AF19+'הקצאות שבועיות -כב"ה '!AF19</f>
        <v>12</v>
      </c>
      <c r="AG19" s="11">
        <f>'הקצאות שבועיות-שב"ס '!AG19+'הקצאות שבועיות -כב"ה '!AG19</f>
        <v>10.4</v>
      </c>
      <c r="AH19" s="11">
        <f>'הקצאות שבועיות-שב"ס '!AH19+'הקצאות שבועיות -כב"ה '!AH19</f>
        <v>10</v>
      </c>
      <c r="AI19" s="68">
        <f>'הקצאות שבועיות-שב"ס '!AI19+'הקצאות שבועיות -כב"ה '!AI19</f>
        <v>6.4</v>
      </c>
      <c r="AJ19" s="14">
        <f>'הקצאות שבועיות-שב"ס '!AJ19+'הקצאות שבועיות -כב"ה '!AJ19</f>
        <v>17.399999999999999</v>
      </c>
      <c r="AK19" s="71">
        <f>'הקצאות שבועיות-שב"ס '!AK19+'הקצאות שבועיות -כב"ה '!AK19</f>
        <v>10.4</v>
      </c>
      <c r="AL19" s="70">
        <f t="shared" si="0"/>
        <v>39.4</v>
      </c>
      <c r="AM19" s="16">
        <f t="shared" si="1"/>
        <v>32.200000000000003</v>
      </c>
      <c r="AN19" s="16" t="e">
        <f>AJ19+AH19+F19+H19+#REF!</f>
        <v>#REF!</v>
      </c>
      <c r="AO19" s="16">
        <f t="shared" si="2"/>
        <v>41</v>
      </c>
      <c r="AP19" s="16" t="e">
        <f>AL19+AJ19+H19+#REF!+K19</f>
        <v>#REF!</v>
      </c>
      <c r="AQ19" s="16">
        <f t="shared" si="3"/>
        <v>82.6</v>
      </c>
      <c r="AR19" s="17"/>
    </row>
    <row r="20" spans="1:44" ht="16" thickBot="1" x14ac:dyDescent="0.35">
      <c r="A20" s="18" t="s">
        <v>28</v>
      </c>
      <c r="B20" s="19" t="s">
        <v>54</v>
      </c>
      <c r="C20" s="20" t="s">
        <v>184</v>
      </c>
      <c r="D20" s="53">
        <f>'הקצאות שבועיות-שב"ס '!D20+'הקצאות שבועיות -כב"ה '!D20</f>
        <v>5.2</v>
      </c>
      <c r="E20" s="54">
        <f>'הקצאות שבועיות-שב"ס '!E20+'הקצאות שבועיות -כב"ה '!E20</f>
        <v>5.2</v>
      </c>
      <c r="F20" s="53">
        <f>'הקצאות שבועיות-שב"ס '!F20+'הקצאות שבועיות -כב"ה '!F20</f>
        <v>5.2</v>
      </c>
      <c r="G20" s="54">
        <f>'הקצאות שבועיות-שב"ס '!G20+'הקצאות שבועיות -כב"ה '!G20</f>
        <v>5.2</v>
      </c>
      <c r="H20" s="53">
        <f>'הקצאות שבועיות-שב"ס '!H20+'הקצאות שבועיות -כב"ה '!H20</f>
        <v>7</v>
      </c>
      <c r="I20" s="54">
        <f>'הקצאות שבועיות-שב"ס '!I20+'הקצאות שבועיות -כב"ה '!I20</f>
        <v>5</v>
      </c>
      <c r="J20" s="55">
        <f>'הקצאות שבועיות-שב"ס '!J20+'הקצאות שבועיות -כב"ה '!J20</f>
        <v>14</v>
      </c>
      <c r="K20" s="54">
        <f>'הקצאות שבועיות-שב"ס '!K20+'הקצאות שבועיות -כב"ה '!K20</f>
        <v>8.6</v>
      </c>
      <c r="L20" s="11">
        <f>'הקצאות שבועיות-שב"ס '!L20+'הקצאות שבועיות -כב"ה '!L20</f>
        <v>27</v>
      </c>
      <c r="M20" s="11">
        <f>'הקצאות שבועיות-שב"ס '!M20+'הקצאות שבועיות -כב"ה '!M20</f>
        <v>11</v>
      </c>
      <c r="N20" s="11">
        <f>'הקצאות שבועיות-שב"ס '!N20+'הקצאות שבועיות -כב"ה '!N20</f>
        <v>34</v>
      </c>
      <c r="O20" s="11">
        <f>'הקצאות שבועיות-שב"ס '!O20+'הקצאות שבועיות -כב"ה '!O20</f>
        <v>12</v>
      </c>
      <c r="P20" s="11">
        <f>'הקצאות שבועיות-שב"ס '!P20+'הקצאות שבועיות -כב"ה '!P20</f>
        <v>10</v>
      </c>
      <c r="Q20" s="11">
        <f>'הקצאות שבועיות-שב"ס '!Q20+'הקצאות שבועיות -כב"ה '!Q20</f>
        <v>42</v>
      </c>
      <c r="R20" s="11">
        <f>'הקצאות שבועיות-שב"ס '!R20+'הקצאות שבועיות -כב"ה '!R20</f>
        <v>14.8</v>
      </c>
      <c r="S20" s="11">
        <f>'הקצאות שבועיות-שב"ס '!S20+'הקצאות שבועיות -כב"ה '!S20</f>
        <v>44</v>
      </c>
      <c r="T20" s="11">
        <f>'הקצאות שבועיות-שב"ס '!T20+'הקצאות שבועיות -כב"ה '!T20</f>
        <v>14.8</v>
      </c>
      <c r="U20" s="11">
        <f>'הקצאות שבועיות-שב"ס '!U20+'הקצאות שבועיות -כב"ה '!U20</f>
        <v>24</v>
      </c>
      <c r="V20" s="11">
        <f>'הקצאות שבועיות-שב"ס '!V20+'הקצאות שבועיות -כב"ה '!V20</f>
        <v>13</v>
      </c>
      <c r="W20" s="11">
        <f>'הקצאות שבועיות-שב"ס '!W20+'הקצאות שבועיות -כב"ה '!W20</f>
        <v>20.8</v>
      </c>
      <c r="X20" s="11">
        <f>'הקצאות שבועיות-שב"ס '!X20+'הקצאות שבועיות -כב"ה '!X20</f>
        <v>6</v>
      </c>
      <c r="Y20" s="11">
        <f>'הקצאות שבועיות-שב"ס '!Y20+'הקצאות שבועיות -כב"ה '!Y20</f>
        <v>40</v>
      </c>
      <c r="Z20" s="11">
        <f>'הקצאות שבועיות-שב"ס '!Z20+'הקצאות שבועיות -כב"ה '!Z20</f>
        <v>12</v>
      </c>
      <c r="AA20" s="11">
        <f>'הקצאות שבועיות-שב"ס '!AA20+'הקצאות שבועיות -כב"ה '!AA20</f>
        <v>13</v>
      </c>
      <c r="AB20" s="11">
        <f>'הקצאות שבועיות-שב"ס '!AB20+'הקצאות שבועיות -כב"ה '!AB20</f>
        <v>10</v>
      </c>
      <c r="AC20" s="11">
        <f>'הקצאות שבועיות-שב"ס '!AC20+'הקצאות שבועיות -כב"ה '!AC20</f>
        <v>10.4</v>
      </c>
      <c r="AD20" s="11">
        <f>'הקצאות שבועיות-שב"ס '!AD20+'הקצאות שבועיות -כב"ה '!AD20</f>
        <v>16</v>
      </c>
      <c r="AE20" s="11">
        <f>'הקצאות שבועיות-שב"ס '!AE20+'הקצאות שבועיות -כב"ה '!AE20</f>
        <v>10</v>
      </c>
      <c r="AF20" s="11">
        <f>'הקצאות שבועיות-שב"ס '!AF20+'הקצאות שבועיות -כב"ה '!AF20</f>
        <v>12</v>
      </c>
      <c r="AG20" s="11">
        <f>'הקצאות שבועיות-שב"ס '!AG20+'הקצאות שבועיות -כב"ה '!AG20</f>
        <v>10.4</v>
      </c>
      <c r="AH20" s="11">
        <f>'הקצאות שבועיות-שב"ס '!AH20+'הקצאות שבועיות -כב"ה '!AH20</f>
        <v>10</v>
      </c>
      <c r="AI20" s="68">
        <f>'הקצאות שבועיות-שב"ס '!AI20+'הקצאות שבועיות -כב"ה '!AI20</f>
        <v>6.4</v>
      </c>
      <c r="AJ20" s="14">
        <f>'הקצאות שבועיות-שב"ס '!AJ20+'הקצאות שבועיות -כב"ה '!AJ20</f>
        <v>20</v>
      </c>
      <c r="AK20" s="71">
        <f>'הקצאות שבועיות-שב"ס '!AK20+'הקצאות שבועיות -כב"ה '!AK20</f>
        <v>10.4</v>
      </c>
      <c r="AL20" s="70">
        <f t="shared" si="0"/>
        <v>39.4</v>
      </c>
      <c r="AM20" s="16">
        <f t="shared" si="1"/>
        <v>32.200000000000003</v>
      </c>
      <c r="AN20" s="16" t="e">
        <f>AJ20+AH20+F20+H20+#REF!</f>
        <v>#REF!</v>
      </c>
      <c r="AO20" s="16">
        <f t="shared" si="2"/>
        <v>41</v>
      </c>
      <c r="AP20" s="16" t="e">
        <f>AL20+AJ20+H20+#REF!+K20</f>
        <v>#REF!</v>
      </c>
      <c r="AQ20" s="16">
        <f t="shared" si="3"/>
        <v>88.6</v>
      </c>
      <c r="AR20" s="17"/>
    </row>
    <row r="21" spans="1:44" ht="16" thickBot="1" x14ac:dyDescent="0.35">
      <c r="A21" s="18" t="s">
        <v>28</v>
      </c>
      <c r="B21" s="19" t="s">
        <v>54</v>
      </c>
      <c r="C21" s="40" t="s">
        <v>185</v>
      </c>
      <c r="D21" s="53">
        <f>'הקצאות שבועיות-שב"ס '!D21+'הקצאות שבועיות -כב"ה '!D21</f>
        <v>5</v>
      </c>
      <c r="E21" s="54">
        <f>'הקצאות שבועיות-שב"ס '!E21+'הקצאות שבועיות -כב"ה '!E21</f>
        <v>5</v>
      </c>
      <c r="F21" s="53">
        <f>'הקצאות שבועיות-שב"ס '!F21+'הקצאות שבועיות -כב"ה '!F21</f>
        <v>5</v>
      </c>
      <c r="G21" s="54">
        <f>'הקצאות שבועיות-שב"ס '!G21+'הקצאות שבועיות -כב"ה '!G21</f>
        <v>5</v>
      </c>
      <c r="H21" s="53">
        <f>'הקצאות שבועיות-שב"ס '!H21+'הקצאות שבועיות -כב"ה '!H21</f>
        <v>7</v>
      </c>
      <c r="I21" s="54">
        <f>'הקצאות שבועיות-שב"ס '!I21+'הקצאות שבועיות -כב"ה '!I21</f>
        <v>5</v>
      </c>
      <c r="J21" s="55">
        <f>'הקצאות שבועיות-שב"ס '!J21+'הקצאות שבועיות -כב"ה '!J21</f>
        <v>14</v>
      </c>
      <c r="K21" s="54">
        <f>'הקצאות שבועיות-שב"ס '!K21+'הקצאות שבועיות -כב"ה '!K21</f>
        <v>9</v>
      </c>
      <c r="L21" s="11">
        <f>'הקצאות שבועיות-שב"ס '!L21+'הקצאות שבועיות -כב"ה '!L21</f>
        <v>27</v>
      </c>
      <c r="M21" s="11">
        <f>'הקצאות שבועיות-שב"ס '!M21+'הקצאות שבועיות -כב"ה '!M21</f>
        <v>16</v>
      </c>
      <c r="N21" s="11">
        <f>'הקצאות שבועיות-שב"ס '!N21+'הקצאות שבועיות -כב"ה '!N21</f>
        <v>34</v>
      </c>
      <c r="O21" s="11">
        <f>'הקצאות שבועיות-שב"ס '!O21+'הקצאות שבועיות -כב"ה '!O21</f>
        <v>12</v>
      </c>
      <c r="P21" s="11">
        <f>'הקצאות שבועיות-שב"ס '!P21+'הקצאות שבועיות -כב"ה '!P21</f>
        <v>13</v>
      </c>
      <c r="Q21" s="11">
        <f>'הקצאות שבועיות-שב"ס '!Q21+'הקצאות שבועיות -כב"ה '!Q21</f>
        <v>42</v>
      </c>
      <c r="R21" s="11">
        <f>'הקצאות שבועיות-שב"ס '!R21+'הקצאות שבועיות -כב"ה '!R21</f>
        <v>18</v>
      </c>
      <c r="S21" s="11">
        <f>'הקצאות שבועיות-שב"ס '!S21+'הקצאות שבועיות -כב"ה '!S21</f>
        <v>44</v>
      </c>
      <c r="T21" s="11">
        <f>'הקצאות שבועיות-שב"ס '!T21+'הקצאות שבועיות -כב"ה '!T21</f>
        <v>14</v>
      </c>
      <c r="U21" s="11">
        <f>'הקצאות שבועיות-שב"ס '!U21+'הקצאות שבועיות -כב"ה '!U21</f>
        <v>24</v>
      </c>
      <c r="V21" s="11">
        <f>'הקצאות שבועיות-שב"ס '!V21+'הקצאות שבועיות -כב"ה '!V21</f>
        <v>12</v>
      </c>
      <c r="W21" s="11">
        <f>'הקצאות שבועיות-שב"ס '!W21+'הקצאות שבועיות -כב"ה '!W21</f>
        <v>18</v>
      </c>
      <c r="X21" s="11">
        <f>'הקצאות שבועיות-שב"ס '!X21+'הקצאות שבועיות -כב"ה '!X21</f>
        <v>6</v>
      </c>
      <c r="Y21" s="11">
        <f>'הקצאות שבועיות-שב"ס '!Y21+'הקצאות שבועיות -כב"ה '!Y21</f>
        <v>42</v>
      </c>
      <c r="Z21" s="11">
        <f>'הקצאות שבועיות-שב"ס '!Z21+'הקצאות שבועיות -כב"ה '!Z21</f>
        <v>14</v>
      </c>
      <c r="AA21" s="11">
        <f>'הקצאות שבועיות-שב"ס '!AA21+'הקצאות שבועיות -כב"ה '!AA21</f>
        <v>14</v>
      </c>
      <c r="AB21" s="11">
        <f>'הקצאות שבועיות-שב"ס '!AB21+'הקצאות שבועיות -כב"ה '!AB21</f>
        <v>18</v>
      </c>
      <c r="AC21" s="11">
        <f>'הקצאות שבועיות-שב"ס '!AC21+'הקצאות שבועיות -כב"ה '!AC21</f>
        <v>10</v>
      </c>
      <c r="AD21" s="11">
        <f>'הקצאות שבועיות-שב"ס '!AD21+'הקצאות שבועיות -כב"ה '!AD21</f>
        <v>16</v>
      </c>
      <c r="AE21" s="11">
        <f>'הקצאות שבועיות-שב"ס '!AE21+'הקצאות שבועיות -כב"ה '!AE21</f>
        <v>10</v>
      </c>
      <c r="AF21" s="11">
        <f>'הקצאות שבועיות-שב"ס '!AF21+'הקצאות שבועיות -כב"ה '!AF21</f>
        <v>12</v>
      </c>
      <c r="AG21" s="11">
        <f>'הקצאות שבועיות-שב"ס '!AG21+'הקצאות שבועיות -כב"ה '!AG21</f>
        <v>10</v>
      </c>
      <c r="AH21" s="11">
        <f>'הקצאות שבועיות-שב"ס '!AH21+'הקצאות שבועיות -כב"ה '!AH21</f>
        <v>10</v>
      </c>
      <c r="AI21" s="68">
        <f>'הקצאות שבועיות-שב"ס '!AI21+'הקצאות שבועיות -כב"ה '!AI21</f>
        <v>6</v>
      </c>
      <c r="AJ21" s="14">
        <f>'הקצאות שבועיות-שב"ס '!AJ21+'הקצאות שבועיות -כב"ה '!AJ21</f>
        <v>20</v>
      </c>
      <c r="AK21" s="71">
        <f>'הקצאות שבועיות-שב"ס '!AK21+'הקצאות שבועיות -כב"ה '!AK21</f>
        <v>10</v>
      </c>
      <c r="AL21" s="70">
        <f t="shared" si="0"/>
        <v>39</v>
      </c>
      <c r="AM21" s="16">
        <f t="shared" si="1"/>
        <v>31</v>
      </c>
      <c r="AN21" s="16" t="e">
        <f>AJ21+AH21+F21+H21+#REF!</f>
        <v>#REF!</v>
      </c>
      <c r="AO21" s="16">
        <f t="shared" si="2"/>
        <v>40</v>
      </c>
      <c r="AP21" s="16" t="e">
        <f>AL21+AJ21+H21+#REF!+K21</f>
        <v>#REF!</v>
      </c>
      <c r="AQ21" s="16">
        <f t="shared" si="3"/>
        <v>87</v>
      </c>
      <c r="AR21" s="17"/>
    </row>
    <row r="22" spans="1:44" ht="16" thickBot="1" x14ac:dyDescent="0.35">
      <c r="A22" s="18" t="s">
        <v>28</v>
      </c>
      <c r="B22" s="19" t="s">
        <v>36</v>
      </c>
      <c r="C22" s="20" t="s">
        <v>55</v>
      </c>
      <c r="D22" s="53">
        <f>'הקצאות שבועיות-שב"ס '!D22+'הקצאות שבועיות -כב"ה '!D22</f>
        <v>5.2</v>
      </c>
      <c r="E22" s="54">
        <f>'הקצאות שבועיות-שב"ס '!E22+'הקצאות שבועיות -כב"ה '!E22</f>
        <v>5.2</v>
      </c>
      <c r="F22" s="53">
        <f>'הקצאות שבועיות-שב"ס '!F22+'הקצאות שבועיות -כב"ה '!F22</f>
        <v>5.2</v>
      </c>
      <c r="G22" s="54">
        <f>'הקצאות שבועיות-שב"ס '!G22+'הקצאות שבועיות -כב"ה '!G22</f>
        <v>5.2</v>
      </c>
      <c r="H22" s="53">
        <f>'הקצאות שבועיות-שב"ס '!H22+'הקצאות שבועיות -כב"ה '!H22</f>
        <v>7</v>
      </c>
      <c r="I22" s="54">
        <f>'הקצאות שבועיות-שב"ס '!I22+'הקצאות שבועיות -כב"ה '!I22</f>
        <v>5</v>
      </c>
      <c r="J22" s="55">
        <f>'הקצאות שבועיות-שב"ס '!J22+'הקצאות שבועיות -כב"ה '!J22</f>
        <v>14</v>
      </c>
      <c r="K22" s="54">
        <f>'הקצאות שבועיות-שב"ס '!K22+'הקצאות שבועיות -כב"ה '!K22</f>
        <v>7</v>
      </c>
      <c r="L22" s="11">
        <f>'הקצאות שבועיות-שב"ס '!L22+'הקצאות שבועיות -כב"ה '!L22</f>
        <v>25</v>
      </c>
      <c r="M22" s="11">
        <f>'הקצאות שבועיות-שב"ס '!M22+'הקצאות שבועיות -כב"ה '!M22</f>
        <v>11</v>
      </c>
      <c r="N22" s="11">
        <f>'הקצאות שבועיות-שב"ס '!N22+'הקצאות שבועיות -כב"ה '!N22</f>
        <v>28</v>
      </c>
      <c r="O22" s="11">
        <f>'הקצאות שבועיות-שב"ס '!O22+'הקצאות שבועיות -כב"ה '!O22</f>
        <v>14</v>
      </c>
      <c r="P22" s="11">
        <f>'הקצאות שבועיות-שב"ס '!P22+'הקצאות שבועיות -כב"ה '!P22</f>
        <v>10.4</v>
      </c>
      <c r="Q22" s="11">
        <f>'הקצאות שבועיות-שב"ס '!Q22+'הקצאות שבועיות -כב"ה '!Q22</f>
        <v>24</v>
      </c>
      <c r="R22" s="11">
        <f>'הקצאות שבועיות-שב"ס '!R22+'הקצאות שבועיות -כב"ה '!R22</f>
        <v>14.8</v>
      </c>
      <c r="S22" s="11">
        <f>'הקצאות שבועיות-שב"ס '!S22+'הקצאות שבועיות -כב"ה '!S22</f>
        <v>26</v>
      </c>
      <c r="T22" s="11">
        <f>'הקצאות שבועיות-שב"ס '!T22+'הקצאות שבועיות -כב"ה '!T22</f>
        <v>14.8</v>
      </c>
      <c r="U22" s="11">
        <f>'הקצאות שבועיות-שב"ס '!U22+'הקצאות שבועיות -כב"ה '!U22</f>
        <v>22</v>
      </c>
      <c r="V22" s="11">
        <f>'הקצאות שבועיות-שב"ס '!V22+'הקצאות שבועיות -כב"ה '!V22</f>
        <v>13</v>
      </c>
      <c r="W22" s="11">
        <f>'הקצאות שבועיות-שב"ס '!W22+'הקצאות שבועיות -כב"ה '!W22</f>
        <v>12</v>
      </c>
      <c r="X22" s="11">
        <f>'הקצאות שבועיות-שב"ס '!X22+'הקצאות שבועיות -כב"ה '!X22</f>
        <v>6</v>
      </c>
      <c r="Y22" s="11">
        <f>'הקצאות שבועיות-שב"ס '!Y22+'הקצאות שבועיות -כב"ה '!Y22</f>
        <v>28</v>
      </c>
      <c r="Z22" s="11">
        <f>'הקצאות שבועיות-שב"ס '!Z22+'הקצאות שבועיות -כב"ה '!Z22</f>
        <v>14.8</v>
      </c>
      <c r="AA22" s="11">
        <f>'הקצאות שבועיות-שב"ס '!AA22+'הקצאות שבועיות -כב"ה '!AA22</f>
        <v>10.4</v>
      </c>
      <c r="AB22" s="11">
        <f>'הקצאות שבועיות-שב"ס '!AB22+'הקצאות שבועיות -כב"ה '!AB22</f>
        <v>18</v>
      </c>
      <c r="AC22" s="11">
        <f>'הקצאות שבועיות-שב"ס '!AC22+'הקצאות שבועיות -כב"ה '!AC22</f>
        <v>10.4</v>
      </c>
      <c r="AD22" s="11">
        <f>'הקצאות שבועיות-שב"ס '!AD22+'הקצאות שבועיות -כב"ה '!AD22</f>
        <v>16</v>
      </c>
      <c r="AE22" s="11">
        <f>'הקצאות שבועיות-שב"ס '!AE22+'הקצאות שבועיות -כב"ה '!AE22</f>
        <v>10</v>
      </c>
      <c r="AF22" s="11">
        <f>'הקצאות שבועיות-שב"ס '!AF22+'הקצאות שבועיות -כב"ה '!AF22</f>
        <v>10</v>
      </c>
      <c r="AG22" s="11">
        <f>'הקצאות שבועיות-שב"ס '!AG22+'הקצאות שבועיות -כב"ה '!AG22</f>
        <v>10.4</v>
      </c>
      <c r="AH22" s="11">
        <f>'הקצאות שבועיות-שב"ס '!AH22+'הקצאות שבועיות -כב"ה '!AH22</f>
        <v>10</v>
      </c>
      <c r="AI22" s="68">
        <f>'הקצאות שבועיות-שב"ס '!AI22+'הקצאות שבועיות -כב"ה '!AI22</f>
        <v>6.4</v>
      </c>
      <c r="AJ22" s="14">
        <f>'הקצאות שבועיות-שב"ס '!AJ22+'הקצאות שבועיות -כב"ה '!AJ22</f>
        <v>13.399999999999999</v>
      </c>
      <c r="AK22" s="71">
        <f>'הקצאות שבועיות-שב"ס '!AK22+'הקצאות שבועיות -כב"ה '!AK22</f>
        <v>8.4</v>
      </c>
      <c r="AL22" s="70">
        <f t="shared" si="0"/>
        <v>37.4</v>
      </c>
      <c r="AM22" s="16">
        <f t="shared" si="1"/>
        <v>32.200000000000003</v>
      </c>
      <c r="AN22" s="16" t="e">
        <f>AJ22+AH22+F22+H22+#REF!</f>
        <v>#REF!</v>
      </c>
      <c r="AO22" s="16">
        <f t="shared" si="2"/>
        <v>39</v>
      </c>
      <c r="AP22" s="16" t="e">
        <f>AL22+AJ22+H22+#REF!+K22</f>
        <v>#REF!</v>
      </c>
      <c r="AQ22" s="16">
        <f t="shared" si="3"/>
        <v>84.6</v>
      </c>
      <c r="AR22" s="17"/>
    </row>
    <row r="23" spans="1:44" ht="16" thickBot="1" x14ac:dyDescent="0.35">
      <c r="A23" s="18" t="s">
        <v>28</v>
      </c>
      <c r="B23" s="19" t="s">
        <v>49</v>
      </c>
      <c r="C23" s="20" t="s">
        <v>56</v>
      </c>
      <c r="D23" s="53">
        <f>'הקצאות שבועיות-שב"ס '!D23+'הקצאות שבועיות -כב"ה '!D23</f>
        <v>5.2</v>
      </c>
      <c r="E23" s="54">
        <f>'הקצאות שבועיות-שב"ס '!E23+'הקצאות שבועיות -כב"ה '!E23</f>
        <v>5.2</v>
      </c>
      <c r="F23" s="53">
        <f>'הקצאות שבועיות-שב"ס '!F23+'הקצאות שבועיות -כב"ה '!F23</f>
        <v>5.2</v>
      </c>
      <c r="G23" s="54">
        <f>'הקצאות שבועיות-שב"ס '!G23+'הקצאות שבועיות -כב"ה '!G23</f>
        <v>5.2</v>
      </c>
      <c r="H23" s="53">
        <f>'הקצאות שבועיות-שב"ס '!H23+'הקצאות שבועיות -כב"ה '!H23</f>
        <v>7</v>
      </c>
      <c r="I23" s="54">
        <f>'הקצאות שבועיות-שב"ס '!I23+'הקצאות שבועיות -כב"ה '!I23</f>
        <v>5</v>
      </c>
      <c r="J23" s="55">
        <f>'הקצאות שבועיות-שב"ס '!J23+'הקצאות שבועיות -כב"ה '!J23</f>
        <v>16</v>
      </c>
      <c r="K23" s="54">
        <f>'הקצאות שבועיות-שב"ס '!K23+'הקצאות שבועיות -כב"ה '!K23</f>
        <v>9</v>
      </c>
      <c r="L23" s="11">
        <f>'הקצאות שבועיות-שב"ס '!L23+'הקצאות שבועיות -כב"ה '!L23</f>
        <v>29</v>
      </c>
      <c r="M23" s="11">
        <f>'הקצאות שבועיות-שב"ס '!M23+'הקצאות שבועיות -כב"ה '!M23</f>
        <v>11</v>
      </c>
      <c r="N23" s="11">
        <f>'הקצאות שבועיות-שב"ס '!N23+'הקצאות שבועיות -כב"ה '!N23</f>
        <v>34</v>
      </c>
      <c r="O23" s="11">
        <f>'הקצאות שבועיות-שב"ס '!O23+'הקצאות שבועיות -כב"ה '!O23</f>
        <v>14</v>
      </c>
      <c r="P23" s="11">
        <f>'הקצאות שבועיות-שב"ס '!P23+'הקצאות שבועיות -כב"ה '!P23</f>
        <v>10.4</v>
      </c>
      <c r="Q23" s="11">
        <f>'הקצאות שבועיות-שב"ס '!Q23+'הקצאות שבועיות -כב"ה '!Q23</f>
        <v>34</v>
      </c>
      <c r="R23" s="11">
        <f>'הקצאות שבועיות-שב"ס '!R23+'הקצאות שבועיות -כב"ה '!R23</f>
        <v>16.8</v>
      </c>
      <c r="S23" s="11">
        <f>'הקצאות שבועיות-שב"ס '!S23+'הקצאות שבועיות -כב"ה '!S23</f>
        <v>38</v>
      </c>
      <c r="T23" s="11">
        <f>'הקצאות שבועיות-שב"ס '!T23+'הקצאות שבועיות -כב"ה '!T23</f>
        <v>16.8</v>
      </c>
      <c r="U23" s="11">
        <f>'הקצאות שבועיות-שב"ס '!U23+'הקצאות שבועיות -כב"ה '!U23</f>
        <v>32</v>
      </c>
      <c r="V23" s="11">
        <f>'הקצאות שבועיות-שב"ס '!V23+'הקצאות שבועיות -כב"ה '!V23</f>
        <v>13</v>
      </c>
      <c r="W23" s="11">
        <f>'הקצאות שבועיות-שב"ס '!W23+'הקצאות שבועיות -כב"ה '!W23</f>
        <v>15</v>
      </c>
      <c r="X23" s="11">
        <f>'הקצאות שבועיות-שב"ס '!X23+'הקצאות שבועיות -כב"ה '!X23</f>
        <v>6</v>
      </c>
      <c r="Y23" s="11">
        <f>'הקצאות שבועיות-שב"ס '!Y23+'הקצאות שבועיות -כב"ה '!Y23</f>
        <v>34</v>
      </c>
      <c r="Z23" s="11">
        <f>'הקצאות שבועיות-שב"ס '!Z23+'הקצאות שבועיות -כב"ה '!Z23</f>
        <v>14</v>
      </c>
      <c r="AA23" s="11">
        <f>'הקצאות שבועיות-שב"ס '!AA23+'הקצאות שבועיות -כב"ה '!AA23</f>
        <v>10.4</v>
      </c>
      <c r="AB23" s="11">
        <f>'הקצאות שבועיות-שב"ס '!AB23+'הקצאות שבועיות -כב"ה '!AB23</f>
        <v>18</v>
      </c>
      <c r="AC23" s="11">
        <f>'הקצאות שבועיות-שב"ס '!AC23+'הקצאות שבועיות -כב"ה '!AC23</f>
        <v>10.4</v>
      </c>
      <c r="AD23" s="11">
        <f>'הקצאות שבועיות-שב"ס '!AD23+'הקצאות שבועיות -כב"ה '!AD23</f>
        <v>16</v>
      </c>
      <c r="AE23" s="11">
        <f>'הקצאות שבועיות-שב"ס '!AE23+'הקצאות שבועיות -כב"ה '!AE23</f>
        <v>10</v>
      </c>
      <c r="AF23" s="11">
        <f>'הקצאות שבועיות-שב"ס '!AF23+'הקצאות שבועיות -כב"ה '!AF23</f>
        <v>12</v>
      </c>
      <c r="AG23" s="11">
        <f>'הקצאות שבועיות-שב"ס '!AG23+'הקצאות שבועיות -כב"ה '!AG23</f>
        <v>10.4</v>
      </c>
      <c r="AH23" s="11">
        <f>'הקצאות שבועיות-שב"ס '!AH23+'הקצאות שבועיות -כב"ה '!AH23</f>
        <v>10</v>
      </c>
      <c r="AI23" s="68">
        <f>'הקצאות שבועיות-שב"ס '!AI23+'הקצאות שבועיות -כב"ה '!AI23</f>
        <v>6.4</v>
      </c>
      <c r="AJ23" s="14">
        <f>'הקצאות שבועיות-שב"ס '!AJ23+'הקצאות שבועיות -כב"ה '!AJ23</f>
        <v>15.399999999999999</v>
      </c>
      <c r="AK23" s="71">
        <f>'הקצאות שבועיות-שב"ס '!AK23+'הקצאות שבועיות -כב"ה '!AK23</f>
        <v>8.4</v>
      </c>
      <c r="AL23" s="70">
        <f t="shared" si="0"/>
        <v>39.4</v>
      </c>
      <c r="AM23" s="16">
        <f t="shared" si="1"/>
        <v>32.200000000000003</v>
      </c>
      <c r="AN23" s="16" t="e">
        <f>AJ23+AH23+F23+H23+#REF!</f>
        <v>#REF!</v>
      </c>
      <c r="AO23" s="16">
        <f t="shared" si="2"/>
        <v>41</v>
      </c>
      <c r="AP23" s="16" t="e">
        <f>AL23+AJ23+H23+#REF!+K23</f>
        <v>#REF!</v>
      </c>
      <c r="AQ23" s="16">
        <f t="shared" si="3"/>
        <v>90.6</v>
      </c>
      <c r="AR23" s="17"/>
    </row>
    <row r="24" spans="1:44" ht="16" thickBot="1" x14ac:dyDescent="0.35">
      <c r="A24" s="18" t="s">
        <v>28</v>
      </c>
      <c r="B24" s="19" t="s">
        <v>49</v>
      </c>
      <c r="C24" s="20" t="s">
        <v>57</v>
      </c>
      <c r="D24" s="53">
        <f>'הקצאות שבועיות-שב"ס '!D24+'הקצאות שבועיות -כב"ה '!D24</f>
        <v>5.2</v>
      </c>
      <c r="E24" s="54">
        <f>'הקצאות שבועיות-שב"ס '!E24+'הקצאות שבועיות -כב"ה '!E24</f>
        <v>5.2</v>
      </c>
      <c r="F24" s="53">
        <f>'הקצאות שבועיות-שב"ס '!F24+'הקצאות שבועיות -כב"ה '!F24</f>
        <v>5.2</v>
      </c>
      <c r="G24" s="54">
        <f>'הקצאות שבועיות-שב"ס '!G24+'הקצאות שבועיות -כב"ה '!G24</f>
        <v>5.2</v>
      </c>
      <c r="H24" s="53">
        <f>'הקצאות שבועיות-שב"ס '!H24+'הקצאות שבועיות -כב"ה '!H24</f>
        <v>7</v>
      </c>
      <c r="I24" s="54">
        <f>'הקצאות שבועיות-שב"ס '!I24+'הקצאות שבועיות -כב"ה '!I24</f>
        <v>5</v>
      </c>
      <c r="J24" s="55">
        <f>'הקצאות שבועיות-שב"ס '!J24+'הקצאות שבועיות -כב"ה '!J24</f>
        <v>16</v>
      </c>
      <c r="K24" s="54">
        <f>'הקצאות שבועיות-שב"ס '!K24+'הקצאות שבועיות -כב"ה '!K24</f>
        <v>7</v>
      </c>
      <c r="L24" s="11">
        <f>'הקצאות שבועיות-שב"ס '!L24+'הקצאות שבועיות -כב"ה '!L24</f>
        <v>27</v>
      </c>
      <c r="M24" s="11">
        <f>'הקצאות שבועיות-שב"ס '!M24+'הקצאות שבועיות -כב"ה '!M24</f>
        <v>11</v>
      </c>
      <c r="N24" s="11">
        <f>'הקצאות שבועיות-שב"ס '!N24+'הקצאות שבועיות -כב"ה '!N24</f>
        <v>32</v>
      </c>
      <c r="O24" s="11">
        <f>'הקצאות שבועיות-שב"ס '!O24+'הקצאות שבועיות -כב"ה '!O24</f>
        <v>18.8</v>
      </c>
      <c r="P24" s="11">
        <f>'הקצאות שבועיות-שב"ס '!P24+'הקצאות שבועיות -כב"ה '!P24</f>
        <v>13</v>
      </c>
      <c r="Q24" s="11">
        <f>'הקצאות שבועיות-שב"ס '!Q24+'הקצאות שבועיות -כב"ה '!Q24</f>
        <v>34</v>
      </c>
      <c r="R24" s="11">
        <f>'הקצאות שבועיות-שב"ס '!R24+'הקצאות שבועיות -כב"ה '!R24</f>
        <v>14.8</v>
      </c>
      <c r="S24" s="11">
        <f>'הקצאות שבועיות-שב"ס '!S24+'הקצאות שבועיות -כב"ה '!S24</f>
        <v>38</v>
      </c>
      <c r="T24" s="11">
        <f>'הקצאות שבועיות-שב"ס '!T24+'הקצאות שבועיות -כב"ה '!T24</f>
        <v>14.8</v>
      </c>
      <c r="U24" s="11">
        <f>'הקצאות שבועיות-שב"ס '!U24+'הקצאות שבועיות -כב"ה '!U24</f>
        <v>34</v>
      </c>
      <c r="V24" s="11">
        <f>'הקצאות שבועיות-שב"ס '!V24+'הקצאות שבועיות -כב"ה '!V24</f>
        <v>13</v>
      </c>
      <c r="W24" s="11">
        <f>'הקצאות שבועיות-שב"ס '!W24+'הקצאות שבועיות -כב"ה '!W24</f>
        <v>16.8</v>
      </c>
      <c r="X24" s="11">
        <f>'הקצאות שבועיות-שב"ס '!X24+'הקצאות שבועיות -כב"ה '!X24</f>
        <v>6</v>
      </c>
      <c r="Y24" s="11">
        <f>'הקצאות שבועיות-שב"ס '!Y24+'הקצאות שבועיות -כב"ה '!Y24</f>
        <v>29.2</v>
      </c>
      <c r="Z24" s="11">
        <f>'הקצאות שבועיות-שב"ס '!Z24+'הקצאות שבועיות -כב"ה '!Z24</f>
        <v>14.8</v>
      </c>
      <c r="AA24" s="11">
        <f>'הקצאות שבועיות-שב"ס '!AA24+'הקצאות שבועיות -כב"ה '!AA24</f>
        <v>10.4</v>
      </c>
      <c r="AB24" s="11">
        <f>'הקצאות שבועיות-שב"ס '!AB24+'הקצאות שבועיות -כב"ה '!AB24</f>
        <v>21</v>
      </c>
      <c r="AC24" s="11">
        <f>'הקצאות שבועיות-שב"ס '!AC24+'הקצאות שבועיות -כב"ה '!AC24</f>
        <v>10.4</v>
      </c>
      <c r="AD24" s="11">
        <f>'הקצאות שבועיות-שב"ס '!AD24+'הקצאות שבועיות -כב"ה '!AD24</f>
        <v>16</v>
      </c>
      <c r="AE24" s="11">
        <f>'הקצאות שבועיות-שב"ס '!AE24+'הקצאות שבועיות -כב"ה '!AE24</f>
        <v>10</v>
      </c>
      <c r="AF24" s="11">
        <f>'הקצאות שבועיות-שב"ס '!AF24+'הקצאות שבועיות -כב"ה '!AF24</f>
        <v>12</v>
      </c>
      <c r="AG24" s="11">
        <f>'הקצאות שבועיות-שב"ס '!AG24+'הקצאות שבועיות -כב"ה '!AG24</f>
        <v>10.4</v>
      </c>
      <c r="AH24" s="11">
        <f>'הקצאות שבועיות-שב"ס '!AH24+'הקצאות שבועיות -כב"ה '!AH24</f>
        <v>10</v>
      </c>
      <c r="AI24" s="68">
        <f>'הקצאות שבועיות-שב"ס '!AI24+'הקצאות שבועיות -כב"ה '!AI24</f>
        <v>6.4</v>
      </c>
      <c r="AJ24" s="14">
        <f>'הקצאות שבועיות-שב"ס '!AJ24+'הקצאות שבועיות -כב"ה '!AJ24</f>
        <v>15.399999999999999</v>
      </c>
      <c r="AK24" s="71">
        <f>'הקצאות שבועיות-שב"ס '!AK24+'הקצאות שבועיות -כב"ה '!AK24</f>
        <v>8.4</v>
      </c>
      <c r="AL24" s="70">
        <f t="shared" si="0"/>
        <v>39.4</v>
      </c>
      <c r="AM24" s="16">
        <f t="shared" si="1"/>
        <v>32.200000000000003</v>
      </c>
      <c r="AN24" s="16" t="e">
        <f>AJ24+AH24+F24+H24+#REF!</f>
        <v>#REF!</v>
      </c>
      <c r="AO24" s="16">
        <f t="shared" si="2"/>
        <v>41</v>
      </c>
      <c r="AP24" s="16" t="e">
        <f>AL24+AJ24+H24+#REF!+K24</f>
        <v>#REF!</v>
      </c>
      <c r="AQ24" s="16">
        <f t="shared" si="3"/>
        <v>88.6</v>
      </c>
      <c r="AR24" s="17"/>
    </row>
    <row r="25" spans="1:44" ht="16" thickBot="1" x14ac:dyDescent="0.35">
      <c r="A25" s="18" t="s">
        <v>28</v>
      </c>
      <c r="B25" s="19" t="s">
        <v>49</v>
      </c>
      <c r="C25" s="20" t="s">
        <v>59</v>
      </c>
      <c r="D25" s="53">
        <f>'הקצאות שבועיות-שב"ס '!D25+'הקצאות שבועיות -כב"ה '!D25</f>
        <v>5.2</v>
      </c>
      <c r="E25" s="54">
        <f>'הקצאות שבועיות-שב"ס '!E25+'הקצאות שבועיות -כב"ה '!E25</f>
        <v>5.2</v>
      </c>
      <c r="F25" s="53">
        <f>'הקצאות שבועיות-שב"ס '!F25+'הקצאות שבועיות -כב"ה '!F25</f>
        <v>5.2</v>
      </c>
      <c r="G25" s="54">
        <f>'הקצאות שבועיות-שב"ס '!G25+'הקצאות שבועיות -כב"ה '!G25</f>
        <v>5.2</v>
      </c>
      <c r="H25" s="53">
        <f>'הקצאות שבועיות-שב"ס '!H25+'הקצאות שבועיות -כב"ה '!H25</f>
        <v>7</v>
      </c>
      <c r="I25" s="54">
        <f>'הקצאות שבועיות-שב"ס '!I25+'הקצאות שבועיות -כב"ה '!I25</f>
        <v>5</v>
      </c>
      <c r="J25" s="55">
        <f>'הקצאות שבועיות-שב"ס '!J25+'הקצאות שבועיות -כב"ה '!J25</f>
        <v>16</v>
      </c>
      <c r="K25" s="54">
        <f>'הקצאות שבועיות-שב"ס '!K25+'הקצאות שבועיות -כב"ה '!K25</f>
        <v>7</v>
      </c>
      <c r="L25" s="11">
        <f>'הקצאות שבועיות-שב"ס '!L25+'הקצאות שבועיות -כב"ה '!L25</f>
        <v>27</v>
      </c>
      <c r="M25" s="11">
        <f>'הקצאות שבועיות-שב"ס '!M25+'הקצאות שבועיות -כב"ה '!M25</f>
        <v>11</v>
      </c>
      <c r="N25" s="11">
        <f>'הקצאות שבועיות-שב"ס '!N25+'הקצאות שבועיות -כב"ה '!N25</f>
        <v>32</v>
      </c>
      <c r="O25" s="11">
        <f>'הקצאות שבועיות-שב"ס '!O25+'הקצאות שבועיות -כב"ה '!O25</f>
        <v>16</v>
      </c>
      <c r="P25" s="11">
        <f>'הקצאות שבועיות-שב"ס '!P25+'הקצאות שבועיות -כב"ה '!P25</f>
        <v>13</v>
      </c>
      <c r="Q25" s="11">
        <f>'הקצאות שבועיות-שב"ס '!Q25+'הקצאות שבועיות -כב"ה '!Q25</f>
        <v>34</v>
      </c>
      <c r="R25" s="11">
        <f>'הקצאות שבועיות-שב"ס '!R25+'הקצאות שבועיות -כב"ה '!R25</f>
        <v>14.8</v>
      </c>
      <c r="S25" s="11">
        <f>'הקצאות שבועיות-שב"ס '!S25+'הקצאות שבועיות -כב"ה '!S25</f>
        <v>38</v>
      </c>
      <c r="T25" s="11">
        <f>'הקצאות שבועיות-שב"ס '!T25+'הקצאות שבועיות -כב"ה '!T25</f>
        <v>14.8</v>
      </c>
      <c r="U25" s="11">
        <f>'הקצאות שבועיות-שב"ס '!U25+'הקצאות שבועיות -כב"ה '!U25</f>
        <v>26</v>
      </c>
      <c r="V25" s="11">
        <f>'הקצאות שבועיות-שב"ס '!V25+'הקצאות שבועיות -כב"ה '!V25</f>
        <v>13</v>
      </c>
      <c r="W25" s="11">
        <f>'הקצאות שבועיות-שב"ס '!W25+'הקצאות שבועיות -כב"ה '!W25</f>
        <v>16.8</v>
      </c>
      <c r="X25" s="11">
        <f>'הקצאות שבועיות-שב"ס '!X25+'הקצאות שבועיות -כב"ה '!X25</f>
        <v>6</v>
      </c>
      <c r="Y25" s="11">
        <f>'הקצאות שבועיות-שב"ס '!Y25+'הקצאות שבועיות -כב"ה '!Y25</f>
        <v>34</v>
      </c>
      <c r="Z25" s="11">
        <f>'הקצאות שבועיות-שב"ס '!Z25+'הקצאות שבועיות -כב"ה '!Z25</f>
        <v>14.8</v>
      </c>
      <c r="AA25" s="11">
        <f>'הקצאות שבועיות-שב"ס '!AA25+'הקצאות שבועיות -כב"ה '!AA25</f>
        <v>10.4</v>
      </c>
      <c r="AB25" s="11">
        <f>'הקצאות שבועיות-שב"ס '!AB25+'הקצאות שבועיות -כב"ה '!AB25</f>
        <v>20</v>
      </c>
      <c r="AC25" s="11">
        <f>'הקצאות שבועיות-שב"ס '!AC25+'הקצאות שבועיות -כב"ה '!AC25</f>
        <v>10.4</v>
      </c>
      <c r="AD25" s="11">
        <f>'הקצאות שבועיות-שב"ס '!AD25+'הקצאות שבועיות -כב"ה '!AD25</f>
        <v>18</v>
      </c>
      <c r="AE25" s="11">
        <f>'הקצאות שבועיות-שב"ס '!AE25+'הקצאות שבועיות -כב"ה '!AE25</f>
        <v>10</v>
      </c>
      <c r="AF25" s="11">
        <f>'הקצאות שבועיות-שב"ס '!AF25+'הקצאות שבועיות -כב"ה '!AF25</f>
        <v>12</v>
      </c>
      <c r="AG25" s="11">
        <f>'הקצאות שבועיות-שב"ס '!AG25+'הקצאות שבועיות -כב"ה '!AG25</f>
        <v>10.4</v>
      </c>
      <c r="AH25" s="11">
        <f>'הקצאות שבועיות-שב"ס '!AH25+'הקצאות שבועיות -כב"ה '!AH25</f>
        <v>6</v>
      </c>
      <c r="AI25" s="68">
        <f>'הקצאות שבועיות-שב"ס '!AI25+'הקצאות שבועיות -כב"ה '!AI25</f>
        <v>4.4000000000000004</v>
      </c>
      <c r="AJ25" s="14">
        <f>'הקצאות שבועיות-שב"ס '!AJ25+'הקצאות שבועיות -כב"ה '!AJ25</f>
        <v>13</v>
      </c>
      <c r="AK25" s="71">
        <f>'הקצאות שבועיות-שב"ס '!AK25+'הקצאות שבועיות -כב"ה '!AK25</f>
        <v>8.4</v>
      </c>
      <c r="AL25" s="70">
        <f t="shared" si="0"/>
        <v>35.4</v>
      </c>
      <c r="AM25" s="16">
        <f t="shared" si="1"/>
        <v>30.2</v>
      </c>
      <c r="AN25" s="16" t="e">
        <f>AJ25+AH25+F25+H25+#REF!</f>
        <v>#REF!</v>
      </c>
      <c r="AO25" s="16">
        <f t="shared" si="2"/>
        <v>39</v>
      </c>
      <c r="AP25" s="16" t="e">
        <f>AL25+AJ25+H25+#REF!+K25</f>
        <v>#REF!</v>
      </c>
      <c r="AQ25" s="16">
        <f t="shared" si="3"/>
        <v>86.6</v>
      </c>
      <c r="AR25" s="17"/>
    </row>
    <row r="26" spans="1:44" ht="16" thickBot="1" x14ac:dyDescent="0.35">
      <c r="A26" s="18" t="s">
        <v>28</v>
      </c>
      <c r="B26" s="19" t="s">
        <v>49</v>
      </c>
      <c r="C26" s="20" t="s">
        <v>60</v>
      </c>
      <c r="D26" s="53">
        <f>'הקצאות שבועיות-שב"ס '!D26+'הקצאות שבועיות -כב"ה '!D26</f>
        <v>5.2</v>
      </c>
      <c r="E26" s="54">
        <f>'הקצאות שבועיות-שב"ס '!E26+'הקצאות שבועיות -כב"ה '!E26</f>
        <v>2.6</v>
      </c>
      <c r="F26" s="53">
        <f>'הקצאות שבועיות-שב"ס '!F26+'הקצאות שבועיות -כב"ה '!F26</f>
        <v>5.2</v>
      </c>
      <c r="G26" s="54">
        <f>'הקצאות שבועיות-שב"ס '!G26+'הקצאות שבועיות -כב"ה '!G26</f>
        <v>2.6</v>
      </c>
      <c r="H26" s="53">
        <f>'הקצאות שבועיות-שב"ס '!H26+'הקצאות שבועיות -כב"ה '!H26</f>
        <v>5</v>
      </c>
      <c r="I26" s="54">
        <f>'הקצאות שבועיות-שב"ס '!I26+'הקצאות שבועיות -כב"ה '!I26</f>
        <v>4</v>
      </c>
      <c r="J26" s="55">
        <f>'הקצאות שבועיות-שב"ס '!J26+'הקצאות שבועיות -כב"ה '!J26</f>
        <v>16</v>
      </c>
      <c r="K26" s="54">
        <f>'הקצאות שבועיות-שב"ס '!K26+'הקצאות שבועיות -כב"ה '!K26</f>
        <v>7</v>
      </c>
      <c r="L26" s="11">
        <f>'הקצאות שבועיות-שב"ס '!L26+'הקצאות שבועיות -כב"ה '!L26</f>
        <v>15.6</v>
      </c>
      <c r="M26" s="11">
        <f>'הקצאות שבועיות-שב"ס '!M26+'הקצאות שבועיות -כב"ה '!M26</f>
        <v>7.8</v>
      </c>
      <c r="N26" s="11">
        <f>'הקצאות שבועיות-שב"ס '!N26+'הקצאות שבועיות -כב"ה '!N26</f>
        <v>20</v>
      </c>
      <c r="O26" s="11">
        <f>'הקצאות שבועיות-שב"ס '!O26+'הקצאות שבועיות -כב"ה '!O26</f>
        <v>10.4</v>
      </c>
      <c r="P26" s="11">
        <f>'הקצאות שבועיות-שב"ס '!P26+'הקצאות שבועיות -כב"ה '!P26</f>
        <v>13</v>
      </c>
      <c r="Q26" s="11">
        <f>'הקצאות שבועיות-שב"ס '!Q26+'הקצאות שבועיות -כב"ה '!Q26</f>
        <v>32</v>
      </c>
      <c r="R26" s="11">
        <f>'הקצאות שבועיות-שב"ס '!R26+'הקצאות שבועיות -כב"ה '!R26</f>
        <v>15.399999999999999</v>
      </c>
      <c r="S26" s="11">
        <f>'הקצאות שבועיות-שב"ס '!S26+'הקצאות שבועיות -כב"ה '!S26</f>
        <v>32</v>
      </c>
      <c r="T26" s="11">
        <f>'הקצאות שבועיות-שב"ס '!T26+'הקצאות שבועיות -כב"ה '!T26</f>
        <v>13</v>
      </c>
      <c r="U26" s="11">
        <f>'הקצאות שבועיות-שב"ס '!U26+'הקצאות שבועיות -כב"ה '!U26</f>
        <v>26</v>
      </c>
      <c r="V26" s="11">
        <f>'הקצאות שבועיות-שב"ס '!V26+'הקצאות שבועיות -כב"ה '!V26</f>
        <v>13</v>
      </c>
      <c r="W26" s="11">
        <f>'הקצאות שבועיות-שב"ס '!W26+'הקצאות שבועיות -כב"ה '!W26</f>
        <v>13.6</v>
      </c>
      <c r="X26" s="11">
        <f>'הקצאות שבועיות-שב"ס '!X26+'הקצאות שבועיות -כב"ה '!X26</f>
        <v>7.8</v>
      </c>
      <c r="Y26" s="11">
        <f>'הקצאות שבועיות-שב"ס '!Y26+'הקצאות שבועיות -כב"ה '!Y26</f>
        <v>32</v>
      </c>
      <c r="Z26" s="11">
        <f>'הקצאות שבועיות-שב"ס '!Z26+'הקצאות שבועיות -כב"ה '!Z26</f>
        <v>14.5</v>
      </c>
      <c r="AA26" s="11">
        <f>'הקצאות שבועיות-שב"ס '!AA26+'הקצאות שבועיות -כב"ה '!AA26</f>
        <v>23.4</v>
      </c>
      <c r="AB26" s="11">
        <f>'הקצאות שבועיות-שב"ס '!AB26+'הקצאות שבועיות -כב"ה '!AB26</f>
        <v>19</v>
      </c>
      <c r="AC26" s="11">
        <f>'הקצאות שבועיות-שב"ס '!AC26+'הקצאות שבועיות -כב"ה '!AC26</f>
        <v>18.2</v>
      </c>
      <c r="AD26" s="11">
        <f>'הקצאות שבועיות-שב"ס '!AD26+'הקצאות שבועיות -כב"ה '!AD26</f>
        <v>32.5</v>
      </c>
      <c r="AE26" s="11">
        <f>'הקצאות שבועיות-שב"ס '!AE26+'הקצאות שבועיות -כב"ה '!AE26</f>
        <v>11</v>
      </c>
      <c r="AF26" s="11">
        <f>'הקצאות שבועיות-שב"ס '!AF26+'הקצאות שבועיות -כב"ה '!AF26</f>
        <v>12</v>
      </c>
      <c r="AG26" s="11">
        <f>'הקצאות שבועיות-שב"ס '!AG26+'הקצאות שבועיות -כב"ה '!AG26</f>
        <v>11</v>
      </c>
      <c r="AH26" s="11">
        <f>'הקצאות שבועיות-שב"ס '!AH26+'הקצאות שבועיות -כב"ה '!AH26</f>
        <v>8</v>
      </c>
      <c r="AI26" s="68">
        <f>'הקצאות שבועיות-שב"ס '!AI26+'הקצאות שבועיות -כב"ה '!AI26</f>
        <v>7</v>
      </c>
      <c r="AJ26" s="14">
        <f>'הקצאות שבועיות-שב"ס '!AJ26+'הקצאות שבועיות -כב"ה '!AJ26</f>
        <v>15</v>
      </c>
      <c r="AK26" s="71">
        <f>'הקצאות שבועיות-שב"ס '!AK26+'הקצאות שבועיות -כב"ה '!AK26</f>
        <v>9</v>
      </c>
      <c r="AL26" s="70">
        <f t="shared" si="0"/>
        <v>35.4</v>
      </c>
      <c r="AM26" s="16">
        <f t="shared" si="1"/>
        <v>27.200000000000003</v>
      </c>
      <c r="AN26" s="16" t="e">
        <f>AJ26+AH26+F26+H26+#REF!</f>
        <v>#REF!</v>
      </c>
      <c r="AO26" s="16">
        <f t="shared" si="2"/>
        <v>38.6</v>
      </c>
      <c r="AP26" s="16" t="e">
        <f>AL26+AJ26+H26+#REF!+K26</f>
        <v>#REF!</v>
      </c>
      <c r="AQ26" s="16">
        <f t="shared" si="3"/>
        <v>71.8</v>
      </c>
      <c r="AR26" s="17"/>
    </row>
    <row r="27" spans="1:44" ht="16" thickBot="1" x14ac:dyDescent="0.35">
      <c r="A27" s="18" t="s">
        <v>28</v>
      </c>
      <c r="B27" s="19" t="s">
        <v>36</v>
      </c>
      <c r="C27" s="20" t="s">
        <v>61</v>
      </c>
      <c r="D27" s="53">
        <f>'הקצאות שבועיות-שב"ס '!D27+'הקצאות שבועיות -כב"ה '!D27</f>
        <v>5.2</v>
      </c>
      <c r="E27" s="54">
        <f>'הקצאות שבועיות-שב"ס '!E27+'הקצאות שבועיות -כב"ה '!E27</f>
        <v>5.2</v>
      </c>
      <c r="F27" s="53">
        <f>'הקצאות שבועיות-שב"ס '!F27+'הקצאות שבועיות -כב"ה '!F27</f>
        <v>5.2</v>
      </c>
      <c r="G27" s="54">
        <f>'הקצאות שבועיות-שב"ס '!G27+'הקצאות שבועיות -כב"ה '!G27</f>
        <v>5.2</v>
      </c>
      <c r="H27" s="53">
        <f>'הקצאות שבועיות-שב"ס '!H27+'הקצאות שבועיות -כב"ה '!H27</f>
        <v>7</v>
      </c>
      <c r="I27" s="54">
        <f>'הקצאות שבועיות-שב"ס '!I27+'הקצאות שבועיות -כב"ה '!I27</f>
        <v>5</v>
      </c>
      <c r="J27" s="55">
        <f>'הקצאות שבועיות-שב"ס '!J27+'הקצאות שבועיות -כב"ה '!J27</f>
        <v>16</v>
      </c>
      <c r="K27" s="54">
        <f>'הקצאות שבועיות-שב"ס '!K27+'הקצאות שבועיות -כב"ה '!K27</f>
        <v>7</v>
      </c>
      <c r="L27" s="11">
        <f>'הקצאות שבועיות-שב"ס '!L27+'הקצאות שבועיות -כב"ה '!L27</f>
        <v>23</v>
      </c>
      <c r="M27" s="11">
        <f>'הקצאות שבועיות-שב"ס '!M27+'הקצאות שבועיות -כב"ה '!M27</f>
        <v>11</v>
      </c>
      <c r="N27" s="11">
        <f>'הקצאות שבועיות-שב"ס '!N27+'הקצאות שבועיות -כב"ה '!N27</f>
        <v>27</v>
      </c>
      <c r="O27" s="11">
        <f>'הקצאות שבועיות-שב"ס '!O27+'הקצאות שבועיות -כב"ה '!O27</f>
        <v>14</v>
      </c>
      <c r="P27" s="11">
        <f>'הקצאות שבועיות-שב"ס '!P27+'הקצאות שבועיות -כב"ה '!P27</f>
        <v>11</v>
      </c>
      <c r="Q27" s="11">
        <f>'הקצאות שבועיות-שב"ס '!Q27+'הקצאות שבועיות -כב"ה '!Q27</f>
        <v>28</v>
      </c>
      <c r="R27" s="11">
        <f>'הקצאות שבועיות-שב"ס '!R27+'הקצאות שבועיות -כב"ה '!R27</f>
        <v>14.8</v>
      </c>
      <c r="S27" s="11">
        <f>'הקצאות שבועיות-שב"ס '!S27+'הקצאות שבועיות -כב"ה '!S27</f>
        <v>28</v>
      </c>
      <c r="T27" s="11">
        <f>'הקצאות שבועיות-שב"ס '!T27+'הקצאות שבועיות -כב"ה '!T27</f>
        <v>14.8</v>
      </c>
      <c r="U27" s="11">
        <f>'הקצאות שבועיות-שב"ס '!U27+'הקצאות שבועיות -כב"ה '!U27</f>
        <v>22</v>
      </c>
      <c r="V27" s="11">
        <f>'הקצאות שבועיות-שב"ס '!V27+'הקצאות שבועיות -כב"ה '!V27</f>
        <v>13</v>
      </c>
      <c r="W27" s="11">
        <f>'הקצאות שבועיות-שב"ס '!W27+'הקצאות שבועיות -כב"ה '!W27</f>
        <v>12.8</v>
      </c>
      <c r="X27" s="11">
        <f>'הקצאות שבועיות-שב"ס '!X27+'הקצאות שבועיות -כב"ה '!X27</f>
        <v>6</v>
      </c>
      <c r="Y27" s="11">
        <f>'הקצאות שבועיות-שב"ס '!Y27+'הקצאות שבועיות -כב"ה '!Y27</f>
        <v>32</v>
      </c>
      <c r="Z27" s="11">
        <f>'הקצאות שבועיות-שב"ס '!Z27+'הקצאות שבועיות -כב"ה '!Z27</f>
        <v>14.8</v>
      </c>
      <c r="AA27" s="11">
        <f>'הקצאות שבועיות-שב"ס '!AA27+'הקצאות שבועיות -כב"ה '!AA27</f>
        <v>13</v>
      </c>
      <c r="AB27" s="11">
        <f>'הקצאות שבועיות-שב"ס '!AB27+'הקצאות שבועיות -כב"ה '!AB27</f>
        <v>20</v>
      </c>
      <c r="AC27" s="11">
        <f>'הקצאות שבועיות-שב"ס '!AC27+'הקצאות שבועיות -כב"ה '!AC27</f>
        <v>10.4</v>
      </c>
      <c r="AD27" s="11">
        <f>'הקצאות שבועיות-שב"ס '!AD27+'הקצאות שבועיות -כב"ה '!AD27</f>
        <v>15</v>
      </c>
      <c r="AE27" s="11">
        <f>'הקצאות שבועיות-שב"ס '!AE27+'הקצאות שבועיות -כב"ה '!AE27</f>
        <v>11</v>
      </c>
      <c r="AF27" s="11">
        <f>'הקצאות שבועיות-שב"ס '!AF27+'הקצאות שבועיות -כב"ה '!AF27</f>
        <v>10</v>
      </c>
      <c r="AG27" s="11">
        <f>'הקצאות שבועיות-שב"ס '!AG27+'הקצאות שבועיות -כב"ה '!AG27</f>
        <v>8.4</v>
      </c>
      <c r="AH27" s="11">
        <f>'הקצאות שבועיות-שב"ס '!AH27+'הקצאות שבועיות -כב"ה '!AH27</f>
        <v>6</v>
      </c>
      <c r="AI27" s="68">
        <f>'הקצאות שבועיות-שב"ס '!AI27+'הקצאות שבועיות -כב"ה '!AI27</f>
        <v>4.4000000000000004</v>
      </c>
      <c r="AJ27" s="14">
        <f>'הקצאות שבועיות-שב"ס '!AJ27+'הקצאות שבועיות -כב"ה '!AJ27</f>
        <v>13.399999999999999</v>
      </c>
      <c r="AK27" s="71">
        <f>'הקצאות שבועיות-שב"ס '!AK27+'הקצאות שבועיות -כב"ה '!AK27</f>
        <v>8.4</v>
      </c>
      <c r="AL27" s="70">
        <f t="shared" si="0"/>
        <v>33.4</v>
      </c>
      <c r="AM27" s="16">
        <f t="shared" si="1"/>
        <v>28.2</v>
      </c>
      <c r="AN27" s="16" t="e">
        <f>AJ27+AH27+F27+H27+#REF!</f>
        <v>#REF!</v>
      </c>
      <c r="AO27" s="16">
        <f t="shared" si="2"/>
        <v>39</v>
      </c>
      <c r="AP27" s="16" t="e">
        <f>AL27+AJ27+H27+#REF!+K27</f>
        <v>#REF!</v>
      </c>
      <c r="AQ27" s="16">
        <f t="shared" si="3"/>
        <v>80.599999999999994</v>
      </c>
      <c r="AR27" s="17"/>
    </row>
    <row r="28" spans="1:44" ht="16" thickBot="1" x14ac:dyDescent="0.35">
      <c r="A28" s="18" t="s">
        <v>28</v>
      </c>
      <c r="B28" s="19" t="s">
        <v>62</v>
      </c>
      <c r="C28" s="20" t="s">
        <v>63</v>
      </c>
      <c r="D28" s="53">
        <f>'הקצאות שבועיות-שב"ס '!D28+'הקצאות שבועיות -כב"ה '!D28</f>
        <v>5.2</v>
      </c>
      <c r="E28" s="54">
        <f>'הקצאות שבועיות-שב"ס '!E28+'הקצאות שבועיות -כב"ה '!E28</f>
        <v>2.6</v>
      </c>
      <c r="F28" s="53">
        <f>'הקצאות שבועיות-שב"ס '!F28+'הקצאות שבועיות -כב"ה '!F28</f>
        <v>5.2</v>
      </c>
      <c r="G28" s="54">
        <f>'הקצאות שבועיות-שב"ס '!G28+'הקצאות שבועיות -כב"ה '!G28</f>
        <v>2.6</v>
      </c>
      <c r="H28" s="53">
        <f>'הקצאות שבועיות-שב"ס '!H28+'הקצאות שבועיות -כב"ה '!H28</f>
        <v>5</v>
      </c>
      <c r="I28" s="54">
        <f>'הקצאות שבועיות-שב"ס '!I28+'הקצאות שבועיות -כב"ה '!I28</f>
        <v>3</v>
      </c>
      <c r="J28" s="55">
        <f>'הקצאות שבועיות-שב"ס '!J28+'הקצאות שבועיות -כב"ה '!J28</f>
        <v>14</v>
      </c>
      <c r="K28" s="54">
        <f>'הקצאות שבועיות-שב"ס '!K28+'הקצאות שבועיות -כב"ה '!K28</f>
        <v>9</v>
      </c>
      <c r="L28" s="11">
        <f>'הקצאות שבועיות-שב"ס '!L28+'הקצאות שבועיות -כב"ה '!L28</f>
        <v>11</v>
      </c>
      <c r="M28" s="11">
        <f>'הקצאות שבועיות-שב"ס '!M28+'הקצאות שבועיות -כב"ה '!M28</f>
        <v>10.4</v>
      </c>
      <c r="N28" s="11">
        <f>'הקצאות שבועיות-שב"ס '!N28+'הקצאות שבועיות -כב"ה '!N28</f>
        <v>20.8</v>
      </c>
      <c r="O28" s="11">
        <f>'הקצאות שבועיות-שב"ס '!O28+'הקצאות שבועיות -כב"ה '!O28</f>
        <v>10.4</v>
      </c>
      <c r="P28" s="11">
        <f>'הקצאות שבועיות-שב"ס '!P28+'הקצאות שבועיות -כב"ה '!P28</f>
        <v>10.4</v>
      </c>
      <c r="Q28" s="11">
        <f>'הקצאות שבועיות-שב"ס '!Q28+'הקצאות שבועיות -כב"ה '!Q28</f>
        <v>27.8</v>
      </c>
      <c r="R28" s="11">
        <f>'הקצאות שבועיות-שב"ס '!R28+'הקצאות שבועיות -כב"ה '!R28</f>
        <v>10.4</v>
      </c>
      <c r="S28" s="11">
        <f>'הקצאות שבועיות-שב"ס '!S28+'הקצאות שבועיות -כב"ה '!S28</f>
        <v>23.4</v>
      </c>
      <c r="T28" s="11">
        <f>'הקצאות שבועיות-שב"ס '!T28+'הקצאות שבועיות -כב"ה '!T28</f>
        <v>13</v>
      </c>
      <c r="U28" s="11">
        <f>'הקצאות שבועיות-שב"ס '!U28+'הקצאות שבועיות -כב"ה '!U28</f>
        <v>23.4</v>
      </c>
      <c r="V28" s="11">
        <f>'הקצאות שבועיות-שב"ס '!V28+'הקצאות שבועיות -כב"ה '!V28</f>
        <v>13</v>
      </c>
      <c r="W28" s="11">
        <f>'הקצאות שבועיות-שב"ס '!W28+'הקצאות שבועיות -כב"ה '!W28</f>
        <v>23.4</v>
      </c>
      <c r="X28" s="11">
        <f>'הקצאות שבועיות-שב"ס '!X28+'הקצאות שבועיות -כב"ה '!X28</f>
        <v>13</v>
      </c>
      <c r="Y28" s="11">
        <f>'הקצאות שבועיות-שב"ס '!Y28+'הקצאות שבועיות -כב"ה '!Y28</f>
        <v>27.8</v>
      </c>
      <c r="Z28" s="11">
        <f>'הקצאות שבועיות-שב"ס '!Z28+'הקצאות שבועיות -כב"ה '!Z28</f>
        <v>10.4</v>
      </c>
      <c r="AA28" s="11">
        <f>'הקצאות שבועיות-שב"ס '!AA28+'הקצאות שבועיות -כב"ה '!AA28</f>
        <v>12.4</v>
      </c>
      <c r="AB28" s="11">
        <f>'הקצאות שבועיות-שב"ס '!AB28+'הקצאות שבועיות -כב"ה '!AB28</f>
        <v>10.4</v>
      </c>
      <c r="AC28" s="11">
        <f>'הקצאות שבועיות-שב"ס '!AC28+'הקצאות שבועיות -כב"ה '!AC28</f>
        <v>10.4</v>
      </c>
      <c r="AD28" s="11">
        <f>'הקצאות שבועיות-שב"ס '!AD28+'הקצאות שבועיות -כב"ה '!AD28</f>
        <v>20.8</v>
      </c>
      <c r="AE28" s="11">
        <f>'הקצאות שבועיות-שב"ס '!AE28+'הקצאות שבועיות -כב"ה '!AE28</f>
        <v>10.4</v>
      </c>
      <c r="AF28" s="11">
        <f>'הקצאות שבועיות-שב"ס '!AF28+'הקצאות שבועיות -כב"ה '!AF28</f>
        <v>10.4</v>
      </c>
      <c r="AG28" s="11">
        <f>'הקצאות שבועיות-שב"ס '!AG28+'הקצאות שבועיות -כב"ה '!AG28</f>
        <v>5.2</v>
      </c>
      <c r="AH28" s="11">
        <f>'הקצאות שבועיות-שב"ס '!AH28+'הקצאות שבועיות -כב"ה '!AH28</f>
        <v>10.4</v>
      </c>
      <c r="AI28" s="68">
        <f>'הקצאות שבועיות-שב"ס '!AI28+'הקצאות שבועיות -כב"ה '!AI28</f>
        <v>5.2</v>
      </c>
      <c r="AJ28" s="14">
        <f>'הקצאות שבועיות-שב"ס '!AJ28+'הקצאות שבועיות -כב"ה '!AJ28</f>
        <v>13</v>
      </c>
      <c r="AK28" s="71">
        <f>'הקצאות שבועיות-שב"ס '!AK28+'הקצאות שבועיות -כב"ה '!AK28</f>
        <v>8.4</v>
      </c>
      <c r="AL28" s="70">
        <f t="shared" si="0"/>
        <v>36.200000000000003</v>
      </c>
      <c r="AM28" s="16">
        <f t="shared" si="1"/>
        <v>18.600000000000001</v>
      </c>
      <c r="AN28" s="16" t="e">
        <f>AJ28+AH28+F28+H28+#REF!</f>
        <v>#REF!</v>
      </c>
      <c r="AO28" s="16">
        <f t="shared" si="2"/>
        <v>33.200000000000003</v>
      </c>
      <c r="AP28" s="16" t="e">
        <f>AL28+AJ28+H28+#REF!+K28</f>
        <v>#REF!</v>
      </c>
      <c r="AQ28" s="16">
        <f t="shared" si="3"/>
        <v>55</v>
      </c>
      <c r="AR28" s="17"/>
    </row>
    <row r="29" spans="1:44" ht="16" thickBot="1" x14ac:dyDescent="0.35">
      <c r="A29" s="18" t="s">
        <v>28</v>
      </c>
      <c r="B29" s="19" t="s">
        <v>36</v>
      </c>
      <c r="C29" s="20" t="s">
        <v>64</v>
      </c>
      <c r="D29" s="53">
        <f>'הקצאות שבועיות-שב"ס '!D29+'הקצאות שבועיות -כב"ה '!D29</f>
        <v>5.2</v>
      </c>
      <c r="E29" s="54">
        <f>'הקצאות שבועיות-שב"ס '!E29+'הקצאות שבועיות -כב"ה '!E29</f>
        <v>5.2</v>
      </c>
      <c r="F29" s="53">
        <f>'הקצאות שבועיות-שב"ס '!F29+'הקצאות שבועיות -כב"ה '!F29</f>
        <v>5.2</v>
      </c>
      <c r="G29" s="54">
        <f>'הקצאות שבועיות-שב"ס '!G29+'הקצאות שבועיות -כב"ה '!G29</f>
        <v>5.2</v>
      </c>
      <c r="H29" s="53">
        <f>'הקצאות שבועיות-שב"ס '!H29+'הקצאות שבועיות -כב"ה '!H29</f>
        <v>7</v>
      </c>
      <c r="I29" s="54">
        <f>'הקצאות שבועיות-שב"ס '!I29+'הקצאות שבועיות -כב"ה '!I29</f>
        <v>5</v>
      </c>
      <c r="J29" s="55">
        <f>'הקצאות שבועיות-שב"ס '!J29+'הקצאות שבועיות -כב"ה '!J29</f>
        <v>14</v>
      </c>
      <c r="K29" s="54">
        <f>'הקצאות שבועיות-שב"ס '!K29+'הקצאות שבועיות -כב"ה '!K29</f>
        <v>9</v>
      </c>
      <c r="L29" s="11">
        <f>'הקצאות שבועיות-שב"ס '!L29+'הקצאות שבועיות -כב"ה '!L29</f>
        <v>20</v>
      </c>
      <c r="M29" s="11">
        <f>'הקצאות שבועיות-שב"ס '!M29+'הקצאות שבועיות -כב"ה '!M29</f>
        <v>11</v>
      </c>
      <c r="N29" s="11">
        <f>'הקצאות שבועיות-שב"ס '!N29+'הקצאות שבועיות -כב"ה '!N29</f>
        <v>25</v>
      </c>
      <c r="O29" s="11">
        <f>'הקצאות שבועיות-שב"ס '!O29+'הקצאות שבועיות -כב"ה '!O29</f>
        <v>12</v>
      </c>
      <c r="P29" s="11">
        <f>'הקצאות שבועיות-שב"ס '!P29+'הקצאות שבועיות -כב"ה '!P29</f>
        <v>13</v>
      </c>
      <c r="Q29" s="11">
        <f>'הקצאות שבועיות-שב"ס '!Q29+'הקצאות שבועיות -כב"ה '!Q29</f>
        <v>26</v>
      </c>
      <c r="R29" s="11">
        <f>'הקצאות שבועיות-שב"ס '!R29+'הקצאות שבועיות -כב"ה '!R29</f>
        <v>14.8</v>
      </c>
      <c r="S29" s="11">
        <f>'הקצאות שבועיות-שב"ס '!S29+'הקצאות שבועיות -כב"ה '!S29</f>
        <v>32</v>
      </c>
      <c r="T29" s="11">
        <f>'הקצאות שבועיות-שב"ס '!T29+'הקצאות שבועיות -כב"ה '!T29</f>
        <v>14.8</v>
      </c>
      <c r="U29" s="11">
        <f>'הקצאות שבועיות-שב"ס '!U29+'הקצאות שבועיות -כב"ה '!U29</f>
        <v>22</v>
      </c>
      <c r="V29" s="11">
        <f>'הקצאות שבועיות-שב"ס '!V29+'הקצאות שבועיות -כב"ה '!V29</f>
        <v>11</v>
      </c>
      <c r="W29" s="11">
        <f>'הקצאות שבועיות-שב"ס '!W29+'הקצאות שבועיות -כב"ה '!W29</f>
        <v>12.8</v>
      </c>
      <c r="X29" s="11">
        <f>'הקצאות שבועיות-שב"ס '!X29+'הקצאות שבועיות -כב"ה '!X29</f>
        <v>6</v>
      </c>
      <c r="Y29" s="11">
        <f>'הקצאות שבועיות-שב"ס '!Y29+'הקצאות שבועיות -כב"ה '!Y29</f>
        <v>32</v>
      </c>
      <c r="Z29" s="11">
        <f>'הקצאות שבועיות-שב"ס '!Z29+'הקצאות שבועיות -כב"ה '!Z29</f>
        <v>14.8</v>
      </c>
      <c r="AA29" s="11">
        <f>'הקצאות שבועיות-שב"ס '!AA29+'הקצאות שבועיות -כב"ה '!AA29</f>
        <v>13</v>
      </c>
      <c r="AB29" s="11">
        <f>'הקצאות שבועיות-שב"ס '!AB29+'הקצאות שבועיות -כב"ה '!AB29</f>
        <v>16</v>
      </c>
      <c r="AC29" s="11">
        <f>'הקצאות שבועיות-שב"ס '!AC29+'הקצאות שבועיות -כב"ה '!AC29</f>
        <v>10.4</v>
      </c>
      <c r="AD29" s="11">
        <f>'הקצאות שבועיות-שב"ס '!AD29+'הקצאות שבועיות -כב"ה '!AD29</f>
        <v>17</v>
      </c>
      <c r="AE29" s="11">
        <f>'הקצאות שבועיות-שב"ס '!AE29+'הקצאות שבועיות -כב"ה '!AE29</f>
        <v>11</v>
      </c>
      <c r="AF29" s="11">
        <f>'הקצאות שבועיות-שב"ס '!AF29+'הקצאות שבועיות -כב"ה '!AF29</f>
        <v>10</v>
      </c>
      <c r="AG29" s="11">
        <f>'הקצאות שבועיות-שב"ס '!AG29+'הקצאות שבועיות -כב"ה '!AG29</f>
        <v>8.4</v>
      </c>
      <c r="AH29" s="11">
        <f>'הקצאות שבועיות-שב"ס '!AH29+'הקצאות שבועיות -כב"ה '!AH29</f>
        <v>8</v>
      </c>
      <c r="AI29" s="68">
        <f>'הקצאות שבועיות-שב"ס '!AI29+'הקצאות שבועיות -כב"ה '!AI29</f>
        <v>4.4000000000000004</v>
      </c>
      <c r="AJ29" s="14">
        <f>'הקצאות שבועיות-שב"ס '!AJ29+'הקצאות שבועיות -כב"ה '!AJ29</f>
        <v>11</v>
      </c>
      <c r="AK29" s="71">
        <f>'הקצאות שבועיות-שב"ס '!AK29+'הקצאות שבועיות -כב"ה '!AK29</f>
        <v>8.4</v>
      </c>
      <c r="AL29" s="70">
        <f t="shared" si="0"/>
        <v>35.4</v>
      </c>
      <c r="AM29" s="16">
        <f t="shared" si="1"/>
        <v>28.2</v>
      </c>
      <c r="AN29" s="16" t="e">
        <f>AJ29+AH29+F29+H29+#REF!</f>
        <v>#REF!</v>
      </c>
      <c r="AO29" s="16">
        <f t="shared" si="2"/>
        <v>37</v>
      </c>
      <c r="AP29" s="16" t="e">
        <f>AL29+AJ29+H29+#REF!+K29</f>
        <v>#REF!</v>
      </c>
      <c r="AQ29" s="16">
        <f t="shared" si="3"/>
        <v>75.599999999999994</v>
      </c>
      <c r="AR29" s="17"/>
    </row>
    <row r="30" spans="1:44" ht="16" thickBot="1" x14ac:dyDescent="0.35">
      <c r="A30" s="18" t="s">
        <v>28</v>
      </c>
      <c r="B30" s="19" t="s">
        <v>65</v>
      </c>
      <c r="C30" s="20" t="s">
        <v>66</v>
      </c>
      <c r="D30" s="53">
        <f>'הקצאות שבועיות-שב"ס '!D30+'הקצאות שבועיות -כב"ה '!D30</f>
        <v>5.2</v>
      </c>
      <c r="E30" s="54">
        <f>'הקצאות שבועיות-שב"ס '!E30+'הקצאות שבועיות -כב"ה '!E30</f>
        <v>2.6</v>
      </c>
      <c r="F30" s="53">
        <f>'הקצאות שבועיות-שב"ס '!F30+'הקצאות שבועיות -כב"ה '!F30</f>
        <v>5.2</v>
      </c>
      <c r="G30" s="54">
        <f>'הקצאות שבועיות-שב"ס '!G30+'הקצאות שבועיות -כב"ה '!G30</f>
        <v>2.6</v>
      </c>
      <c r="H30" s="53">
        <f>'הקצאות שבועיות-שב"ס '!H30+'הקצאות שבועיות -כב"ה '!H30</f>
        <v>5</v>
      </c>
      <c r="I30" s="54">
        <f>'הקצאות שבועיות-שב"ס '!I30+'הקצאות שבועיות -כב"ה '!I30</f>
        <v>3</v>
      </c>
      <c r="J30" s="55">
        <f>'הקצאות שבועיות-שב"ס '!J30+'הקצאות שבועיות -כב"ה '!J30</f>
        <v>14</v>
      </c>
      <c r="K30" s="54">
        <f>'הקצאות שבועיות-שב"ס '!K30+'הקצאות שבועיות -כב"ה '!K30</f>
        <v>9</v>
      </c>
      <c r="L30" s="11">
        <f>'הקצאות שבועיות-שב"ס '!L30+'הקצאות שבועיות -כב"ה '!L30</f>
        <v>13</v>
      </c>
      <c r="M30" s="11">
        <f>'הקצאות שבועיות-שב"ס '!M30+'הקצאות שבועיות -כב"ה '!M30</f>
        <v>10.4</v>
      </c>
      <c r="N30" s="11">
        <f>'הקצאות שבועיות-שב"ס '!N30+'הקצאות שבועיות -כב"ה '!N30</f>
        <v>20.8</v>
      </c>
      <c r="O30" s="11">
        <f>'הקצאות שבועיות-שב"ס '!O30+'הקצאות שבועיות -כב"ה '!O30</f>
        <v>10.4</v>
      </c>
      <c r="P30" s="11">
        <f>'הקצאות שבועיות-שב"ס '!P30+'הקצאות שבועיות -כב"ה '!P30</f>
        <v>10.4</v>
      </c>
      <c r="Q30" s="11">
        <f>'הקצאות שבועיות-שב"ס '!Q30+'הקצאות שבועיות -כב"ה '!Q30</f>
        <v>33.799999999999997</v>
      </c>
      <c r="R30" s="11">
        <f>'הקצאות שבועיות-שב"ס '!R30+'הקצאות שבועיות -כב"ה '!R30</f>
        <v>10.4</v>
      </c>
      <c r="S30" s="11">
        <f>'הקצאות שבועיות-שב"ס '!S30+'הקצאות שבועיות -כב"ה '!S30</f>
        <v>23.4</v>
      </c>
      <c r="T30" s="11">
        <f>'הקצאות שבועיות-שב"ס '!T30+'הקצאות שבועיות -כב"ה '!T30</f>
        <v>13</v>
      </c>
      <c r="U30" s="11">
        <f>'הקצאות שבועיות-שב"ס '!U30+'הקצאות שבועיות -כב"ה '!U30</f>
        <v>23.4</v>
      </c>
      <c r="V30" s="11">
        <f>'הקצאות שבועיות-שב"ס '!V30+'הקצאות שבועיות -כב"ה '!V30</f>
        <v>13</v>
      </c>
      <c r="W30" s="11">
        <f>'הקצאות שבועיות-שב"ס '!W30+'הקצאות שבועיות -כב"ה '!W30</f>
        <v>23.4</v>
      </c>
      <c r="X30" s="11">
        <f>'הקצאות שבועיות-שב"ס '!X30+'הקצאות שבועיות -כב"ה '!X30</f>
        <v>13</v>
      </c>
      <c r="Y30" s="11">
        <f>'הקצאות שבועיות-שב"ס '!Y30+'הקצאות שבועיות -כב"ה '!Y30</f>
        <v>33.799999999999997</v>
      </c>
      <c r="Z30" s="11">
        <f>'הקצאות שבועיות-שב"ס '!Z30+'הקצאות שבועיות -כב"ה '!Z30</f>
        <v>10.4</v>
      </c>
      <c r="AA30" s="11">
        <f>'הקצאות שבועיות-שב"ס '!AA30+'הקצאות שבועיות -כב"ה '!AA30</f>
        <v>10.4</v>
      </c>
      <c r="AB30" s="11">
        <f>'הקצאות שבועיות-שב"ס '!AB30+'הקצאות שבועיות -כב"ה '!AB30</f>
        <v>10.4</v>
      </c>
      <c r="AC30" s="11">
        <f>'הקצאות שבועיות-שב"ס '!AC30+'הקצאות שבועיות -כב"ה '!AC30</f>
        <v>10.4</v>
      </c>
      <c r="AD30" s="11">
        <f>'הקצאות שבועיות-שב"ס '!AD30+'הקצאות שבועיות -כב"ה '!AD30</f>
        <v>20.8</v>
      </c>
      <c r="AE30" s="11">
        <f>'הקצאות שבועיות-שב"ס '!AE30+'הקצאות שבועיות -כב"ה '!AE30</f>
        <v>10.4</v>
      </c>
      <c r="AF30" s="11">
        <f>'הקצאות שבועיות-שב"ס '!AF30+'הקצאות שבועיות -כב"ה '!AF30</f>
        <v>10.4</v>
      </c>
      <c r="AG30" s="11">
        <f>'הקצאות שבועיות-שב"ס '!AG30+'הקצאות שבועיות -כב"ה '!AG30</f>
        <v>5.2</v>
      </c>
      <c r="AH30" s="11">
        <f>'הקצאות שבועיות-שב"ס '!AH30+'הקצאות שבועיות -כב"ה '!AH30</f>
        <v>10.4</v>
      </c>
      <c r="AI30" s="68">
        <f>'הקצאות שבועיות-שב"ס '!AI30+'הקצאות שבועיות -כב"ה '!AI30</f>
        <v>5.2</v>
      </c>
      <c r="AJ30" s="14">
        <f>'הקצאות שבועיות-שב"ס '!AJ30+'הקצאות שבועיות -כב"ה '!AJ30</f>
        <v>13</v>
      </c>
      <c r="AK30" s="71">
        <f>'הקצאות שבועיות-שב"ס '!AK30+'הקצאות שבועיות -כב"ה '!AK30</f>
        <v>10.4</v>
      </c>
      <c r="AL30" s="70">
        <f t="shared" si="0"/>
        <v>36.200000000000003</v>
      </c>
      <c r="AM30" s="16">
        <f t="shared" si="1"/>
        <v>18.600000000000001</v>
      </c>
      <c r="AN30" s="16" t="e">
        <f>AJ30+AH30+F30+H30+#REF!</f>
        <v>#REF!</v>
      </c>
      <c r="AO30" s="16">
        <f t="shared" si="2"/>
        <v>35.200000000000003</v>
      </c>
      <c r="AP30" s="16" t="e">
        <f>AL30+AJ30+H30+#REF!+K30</f>
        <v>#REF!</v>
      </c>
      <c r="AQ30" s="16">
        <f t="shared" si="3"/>
        <v>59</v>
      </c>
      <c r="AR30" s="17"/>
    </row>
    <row r="31" spans="1:44" ht="19.5" customHeight="1" thickBot="1" x14ac:dyDescent="0.35">
      <c r="A31" s="18" t="s">
        <v>28</v>
      </c>
      <c r="B31" s="19" t="s">
        <v>67</v>
      </c>
      <c r="C31" s="20" t="s">
        <v>68</v>
      </c>
      <c r="D31" s="53">
        <f>'הקצאות שבועיות-שב"ס '!D31+'הקצאות שבועיות -כב"ה '!D31</f>
        <v>5.2</v>
      </c>
      <c r="E31" s="54">
        <f>'הקצאות שבועיות-שב"ס '!E31+'הקצאות שבועיות -כב"ה '!E31</f>
        <v>2.6</v>
      </c>
      <c r="F31" s="53">
        <f>'הקצאות שבועיות-שב"ס '!F31+'הקצאות שבועיות -כב"ה '!F31</f>
        <v>5.2</v>
      </c>
      <c r="G31" s="54">
        <f>'הקצאות שבועיות-שב"ס '!G31+'הקצאות שבועיות -כב"ה '!G31</f>
        <v>2.6</v>
      </c>
      <c r="H31" s="53">
        <f>'הקצאות שבועיות-שב"ס '!H31+'הקצאות שבועיות -כב"ה '!H31</f>
        <v>5</v>
      </c>
      <c r="I31" s="54">
        <f>'הקצאות שבועיות-שב"ס '!I31+'הקצאות שבועיות -כב"ה '!I31</f>
        <v>3</v>
      </c>
      <c r="J31" s="55">
        <f>'הקצאות שבועיות-שב"ס '!J31+'הקצאות שבועיות -כב"ה '!J31</f>
        <v>11.8</v>
      </c>
      <c r="K31" s="54">
        <f>'הקצאות שבועיות-שב"ס '!K31+'הקצאות שבועיות -כב"ה '!K31</f>
        <v>9.1999999999999993</v>
      </c>
      <c r="L31" s="11">
        <f>'הקצאות שבועיות-שב"ס '!L31+'הקצאות שבועיות -כב"ה '!L31</f>
        <v>11.8</v>
      </c>
      <c r="M31" s="11">
        <f>'הקצאות שבועיות-שב"ס '!M31+'הקצאות שבועיות -כב"ה '!M31</f>
        <v>9.1999999999999993</v>
      </c>
      <c r="N31" s="11">
        <f>'הקצאות שבועיות-שב"ס '!N31+'הקצאות שבועיות -כב"ה '!N31</f>
        <v>22</v>
      </c>
      <c r="O31" s="11">
        <f>'הקצאות שבועיות-שב"ס '!O31+'הקצאות שבועיות -כב"ה '!O31</f>
        <v>11.8</v>
      </c>
      <c r="P31" s="11">
        <f>'הקצאות שבועיות-שב"ס '!P31+'הקצאות שבועיות -כב"ה '!P31</f>
        <v>11</v>
      </c>
      <c r="Q31" s="11">
        <f>'הקצאות שבועיות-שב"ס '!Q31+'הקצאות שבועיות -כב"ה '!Q31</f>
        <v>13</v>
      </c>
      <c r="R31" s="11">
        <f>'הקצאות שבועיות-שב"ס '!R31+'הקצאות שבועיות -כב"ה '!R31</f>
        <v>12.4</v>
      </c>
      <c r="S31" s="11">
        <f>'הקצאות שבועיות-שב"ס '!S31+'הקצאות שבועיות -כב"ה '!S31</f>
        <v>16</v>
      </c>
      <c r="T31" s="11">
        <f>'הקצאות שבועיות-שב"ס '!T31+'הקצאות שבועיות -כב"ה '!T31</f>
        <v>14.4</v>
      </c>
      <c r="U31" s="11">
        <f>'הקצאות שבועיות-שב"ס '!U31+'הקצאות שבועיות -כב"ה '!U31</f>
        <v>18</v>
      </c>
      <c r="V31" s="11">
        <f>'הקצאות שבועיות-שב"ס '!V31+'הקצאות שבועיות -כב"ה '!V31</f>
        <v>14.4</v>
      </c>
      <c r="W31" s="11">
        <f>'הקצאות שבועיות-שב"ס '!W31+'הקצאות שבועיות -כב"ה '!W31</f>
        <v>16.399999999999999</v>
      </c>
      <c r="X31" s="11">
        <f>'הקצאות שבועיות-שב"ס '!X31+'הקצאות שבועיות -כב"ה '!X31</f>
        <v>14</v>
      </c>
      <c r="Y31" s="11">
        <f>'הקצאות שבועיות-שב"ס '!Y31+'הקצאות שבועיות -כב"ה '!Y31</f>
        <v>19</v>
      </c>
      <c r="Z31" s="11">
        <f>'הקצאות שבועיות-שב"ס '!Z31+'הקצאות שבועיות -כב"ה '!Z31</f>
        <v>17.399999999999999</v>
      </c>
      <c r="AA31" s="11">
        <f>'הקצאות שבועיות-שב"ס '!AA31+'הקצאות שבועיות -כב"ה '!AA31</f>
        <v>11</v>
      </c>
      <c r="AB31" s="11">
        <f>'הקצאות שבועיות-שב"ס '!AB31+'הקצאות שבועיות -כב"ה '!AB31</f>
        <v>9.8000000000000007</v>
      </c>
      <c r="AC31" s="11">
        <f>'הקצאות שבועיות-שב"ס '!AC31+'הקצאות שבועיות -כב"ה '!AC31</f>
        <v>9.1999999999999993</v>
      </c>
      <c r="AD31" s="11">
        <f>'הקצאות שבועיות-שב"ס '!AD31+'הקצאות שבועיות -כב"ה '!AD31</f>
        <v>19</v>
      </c>
      <c r="AE31" s="11">
        <f>'הקצאות שבועיות-שב"ס '!AE31+'הקצאות שבועיות -כב"ה '!AE31</f>
        <v>9.8000000000000007</v>
      </c>
      <c r="AF31" s="11">
        <f>'הקצאות שבועיות-שב"ס '!AF31+'הקצאות שבועיות -כב"ה '!AF31</f>
        <v>9.1999999999999993</v>
      </c>
      <c r="AG31" s="11">
        <f>'הקצאות שבועיות-שב"ס '!AG31+'הקצאות שבועיות -כב"ה '!AG31</f>
        <v>4.9000000000000004</v>
      </c>
      <c r="AH31" s="11">
        <f>'הקצאות שבועיות-שב"ס '!AH31+'הקצאות שבועיות -כב"ה '!AH31</f>
        <v>10</v>
      </c>
      <c r="AI31" s="68">
        <f>'הקצאות שבועיות-שב"ס '!AI31+'הקצאות שבועיות -כב"ה '!AI31</f>
        <v>5.8</v>
      </c>
      <c r="AJ31" s="14">
        <f>'הקצאות שבועיות-שב"ס '!AJ31+'הקצאות שבועיות -כב"ה '!AJ31</f>
        <v>13</v>
      </c>
      <c r="AK31" s="71">
        <f>'הקצאות שבועיות-שב"ס '!AK31+'הקצאות שבועיות -כב"ה '!AK31</f>
        <v>9.8000000000000007</v>
      </c>
      <c r="AL31" s="70">
        <f t="shared" si="0"/>
        <v>34.599999999999994</v>
      </c>
      <c r="AM31" s="16">
        <f t="shared" si="1"/>
        <v>18.899999999999999</v>
      </c>
      <c r="AN31" s="16" t="e">
        <f>AJ31+AH31+F31+H31+#REF!</f>
        <v>#REF!</v>
      </c>
      <c r="AO31" s="16">
        <f t="shared" si="2"/>
        <v>33</v>
      </c>
      <c r="AP31" s="16" t="e">
        <f>AL31+AJ31+H31+#REF!+K31</f>
        <v>#REF!</v>
      </c>
      <c r="AQ31" s="16">
        <f t="shared" si="3"/>
        <v>55.3</v>
      </c>
      <c r="AR31" s="17"/>
    </row>
    <row r="32" spans="1:44" ht="16" thickBot="1" x14ac:dyDescent="0.35">
      <c r="A32" s="18" t="s">
        <v>28</v>
      </c>
      <c r="B32" s="19" t="s">
        <v>69</v>
      </c>
      <c r="C32" s="20" t="s">
        <v>70</v>
      </c>
      <c r="D32" s="53">
        <f>'הקצאות שבועיות-שב"ס '!D32+'הקצאות שבועיות -כב"ה '!D32</f>
        <v>5</v>
      </c>
      <c r="E32" s="54">
        <f>'הקצאות שבועיות-שב"ס '!E32+'הקצאות שבועיות -כב"ה '!E32</f>
        <v>5</v>
      </c>
      <c r="F32" s="53">
        <f>'הקצאות שבועיות-שב"ס '!F32+'הקצאות שבועיות -כב"ה '!F32</f>
        <v>5</v>
      </c>
      <c r="G32" s="54">
        <f>'הקצאות שבועיות-שב"ס '!G32+'הקצאות שבועיות -כב"ה '!G32</f>
        <v>5</v>
      </c>
      <c r="H32" s="53">
        <f>'הקצאות שבועיות-שב"ס '!H32+'הקצאות שבועיות -כב"ה '!H32</f>
        <v>6</v>
      </c>
      <c r="I32" s="54">
        <f>'הקצאות שבועיות-שב"ס '!I32+'הקצאות שבועיות -כב"ה '!I32</f>
        <v>6</v>
      </c>
      <c r="J32" s="55">
        <f>'הקצאות שבועיות-שב"ס '!J32+'הקצאות שבועיות -כב"ה '!J32</f>
        <v>6.5</v>
      </c>
      <c r="K32" s="54">
        <f>'הקצאות שבועיות-שב"ס '!K32+'הקצאות שבועיות -כב"ה '!K32</f>
        <v>6</v>
      </c>
      <c r="L32" s="11">
        <f>'הקצאות שבועיות-שב"ס '!L32+'הקצאות שבועיות -כב"ה '!L32</f>
        <v>6.5</v>
      </c>
      <c r="M32" s="11">
        <f>'הקצאות שבועיות-שב"ס '!M32+'הקצאות שבועיות -כב"ה '!M32</f>
        <v>6.5</v>
      </c>
      <c r="N32" s="11">
        <f>'הקצאות שבועיות-שב"ס '!N32+'הקצאות שבועיות -כב"ה '!N32</f>
        <v>23</v>
      </c>
      <c r="O32" s="11">
        <f>'הקצאות שבועיות-שב"ס '!O32+'הקצאות שבועיות -כב"ה '!O32</f>
        <v>13</v>
      </c>
      <c r="P32" s="11">
        <f>'הקצאות שבועיות-שב"ס '!P32+'הקצאות שבועיות -כב"ה '!P32</f>
        <v>6.5</v>
      </c>
      <c r="Q32" s="11">
        <f>'הקצאות שבועיות-שב"ס '!Q32+'הקצאות שבועיות -כב"ה '!Q32</f>
        <v>44</v>
      </c>
      <c r="R32" s="11">
        <f>'הקצאות שבועיות-שב"ס '!R32+'הקצאות שבועיות -כב"ה '!R32</f>
        <v>20.8</v>
      </c>
      <c r="S32" s="11">
        <f>'הקצאות שבועיות-שב"ס '!S32+'הקצאות שבועיות -כב"ה '!S32</f>
        <v>44</v>
      </c>
      <c r="T32" s="11">
        <f>'הקצאות שבועיות-שב"ס '!T32+'הקצאות שבועיות -כב"ה '!T32</f>
        <v>17.5</v>
      </c>
      <c r="U32" s="11">
        <f>'הקצאות שבועיות-שב"ס '!U32+'הקצאות שבועיות -כב"ה '!U32</f>
        <v>38</v>
      </c>
      <c r="V32" s="11">
        <f>'הקצאות שבועיות-שב"ס '!V32+'הקצאות שבועיות -כב"ה '!V32</f>
        <v>13</v>
      </c>
      <c r="W32" s="11">
        <f>'הקצאות שבועיות-שב"ס '!W32+'הקצאות שבועיות -כב"ה '!W32</f>
        <v>6.5</v>
      </c>
      <c r="X32" s="11">
        <f>'הקצאות שבועיות-שב"ס '!X32+'הקצאות שבועיות -כב"ה '!X32</f>
        <v>6.5</v>
      </c>
      <c r="Y32" s="11">
        <f>'הקצאות שבועיות-שב"ס '!Y32+'הקצאות שבועיות -כב"ה '!Y32</f>
        <v>44</v>
      </c>
      <c r="Z32" s="11">
        <f>'הקצאות שבועיות-שב"ס '!Z32+'הקצאות שבועיות -כב"ה '!Z32</f>
        <v>17.5</v>
      </c>
      <c r="AA32" s="11">
        <f>'הקצאות שבועיות-שב"ס '!AA32+'הקצאות שבועיות -כב"ה '!AA32</f>
        <v>6.5</v>
      </c>
      <c r="AB32" s="11">
        <f>'הקצאות שבועיות-שב"ס '!AB32+'הקצאות שבועיות -כב"ה '!AB32</f>
        <v>6.5</v>
      </c>
      <c r="AC32" s="11">
        <f>'הקצאות שבועיות-שב"ס '!AC32+'הקצאות שבועיות -כב"ה '!AC32</f>
        <v>6.5</v>
      </c>
      <c r="AD32" s="11">
        <f>'הקצאות שבועיות-שב"ס '!AD32+'הקצאות שבועיות -כב"ה '!AD32</f>
        <v>6.5</v>
      </c>
      <c r="AE32" s="11">
        <f>'הקצאות שבועיות-שב"ס '!AE32+'הקצאות שבועיות -כב"ה '!AE32</f>
        <v>6.5</v>
      </c>
      <c r="AF32" s="11">
        <f>'הקצאות שבועיות-שב"ס '!AF32+'הקצאות שבועיות -כב"ה '!AF32</f>
        <v>6.5</v>
      </c>
      <c r="AG32" s="11">
        <f>'הקצאות שבועיות-שב"ס '!AG32+'הקצאות שבועיות -כב"ה '!AG32</f>
        <v>6.5</v>
      </c>
      <c r="AH32" s="11">
        <f>'הקצאות שבועיות-שב"ס '!AH32+'הקצאות שבועיות -כב"ה '!AH32</f>
        <v>6.5</v>
      </c>
      <c r="AI32" s="68">
        <f>'הקצאות שבועיות-שב"ס '!AI32+'הקצאות שבועיות -כב"ה '!AI32</f>
        <v>6.5</v>
      </c>
      <c r="AJ32" s="14">
        <f>'הקצאות שבועיות-שב"ס '!AJ32+'הקצאות שבועיות -כב"ה '!AJ32</f>
        <v>6.5</v>
      </c>
      <c r="AK32" s="71">
        <f>'הקצאות שבועיות-שב"ס '!AK32+'הקצאות שבועיות -כב"ה '!AK32</f>
        <v>6.5</v>
      </c>
      <c r="AL32" s="70">
        <f t="shared" si="0"/>
        <v>29</v>
      </c>
      <c r="AM32" s="16">
        <f t="shared" si="1"/>
        <v>29</v>
      </c>
      <c r="AN32" s="16" t="e">
        <f>AJ32+AH32+F32+H32+#REF!</f>
        <v>#REF!</v>
      </c>
      <c r="AO32" s="16">
        <f t="shared" si="2"/>
        <v>30.5</v>
      </c>
      <c r="AP32" s="16" t="e">
        <f>AL32+AJ32+H32+#REF!+K32</f>
        <v>#REF!</v>
      </c>
      <c r="AQ32" s="16">
        <f t="shared" si="3"/>
        <v>54.5</v>
      </c>
      <c r="AR32" s="17"/>
    </row>
    <row r="33" spans="1:44" ht="16" thickBot="1" x14ac:dyDescent="0.35">
      <c r="A33" s="18" t="s">
        <v>28</v>
      </c>
      <c r="B33" s="19" t="s">
        <v>36</v>
      </c>
      <c r="C33" s="20" t="s">
        <v>71</v>
      </c>
      <c r="D33" s="53">
        <f>'הקצאות שבועיות-שב"ס '!D33+'הקצאות שבועיות -כב"ה '!D33</f>
        <v>6.5</v>
      </c>
      <c r="E33" s="54">
        <f>'הקצאות שבועיות-שב"ס '!E33+'הקצאות שבועיות -כב"ה '!E33</f>
        <v>3.9</v>
      </c>
      <c r="F33" s="53">
        <f>'הקצאות שבועיות-שב"ס '!F33+'הקצאות שבועיות -כב"ה '!F33</f>
        <v>6.5</v>
      </c>
      <c r="G33" s="54">
        <f>'הקצאות שבועיות-שב"ס '!G33+'הקצאות שבועיות -כב"ה '!G33</f>
        <v>3.9</v>
      </c>
      <c r="H33" s="53">
        <f>'הקצאות שבועיות-שב"ס '!H33+'הקצאות שבועיות -כב"ה '!H33</f>
        <v>6</v>
      </c>
      <c r="I33" s="54">
        <f>'הקצאות שבועיות-שב"ס '!I33+'הקצאות שבועיות -כב"ה '!I33</f>
        <v>4</v>
      </c>
      <c r="J33" s="55">
        <f>'הקצאות שבועיות-שב"ס '!J33+'הקצאות שבועיות -כב"ה '!J33</f>
        <v>0</v>
      </c>
      <c r="K33" s="54">
        <f>'הקצאות שבועיות-שב"ס '!K33+'הקצאות שבועיות -כב"ה '!K33</f>
        <v>0</v>
      </c>
      <c r="L33" s="11">
        <f>'הקצאות שבועיות-שב"ס '!L33+'הקצאות שבועיות -כב"ה '!L33</f>
        <v>7.8</v>
      </c>
      <c r="M33" s="11">
        <f>'הקצאות שבועיות-שב"ס '!M33+'הקצאות שבועיות -כב"ה '!M33</f>
        <v>5.2</v>
      </c>
      <c r="N33" s="11">
        <f>'הקצאות שבועיות-שב"ס '!N33+'הקצאות שבועיות -כב"ה '!N33</f>
        <v>15</v>
      </c>
      <c r="O33" s="11">
        <f>'הקצאות שבועיות-שב"ס '!O33+'הקצאות שבועיות -כב"ה '!O33</f>
        <v>9</v>
      </c>
      <c r="P33" s="11">
        <f>'הקצאות שבועיות-שב"ס '!P33+'הקצאות שבועיות -כב"ה '!P33</f>
        <v>0</v>
      </c>
      <c r="Q33" s="11">
        <f>'הקצאות שבועיות-שב"ס '!Q33+'הקצאות שבועיות -כב"ה '!Q33</f>
        <v>16</v>
      </c>
      <c r="R33" s="11">
        <f>'הקצאות שבועיות-שב"ס '!R33+'הקצאות שבועיות -כב"ה '!R33</f>
        <v>10.4</v>
      </c>
      <c r="S33" s="11">
        <f>'הקצאות שבועיות-שב"ס '!S33+'הקצאות שבועיות -כב"ה '!S33</f>
        <v>14</v>
      </c>
      <c r="T33" s="11">
        <f>'הקצאות שבועיות-שב"ס '!T33+'הקצאות שבועיות -כב"ה '!T33</f>
        <v>10.4</v>
      </c>
      <c r="U33" s="11">
        <f>'הקצאות שבועיות-שב"ס '!U33+'הקצאות שבועיות -כב"ה '!U33</f>
        <v>0</v>
      </c>
      <c r="V33" s="11">
        <f>'הקצאות שבועיות-שב"ס '!V33+'הקצאות שבועיות -כב"ה '!V33</f>
        <v>0</v>
      </c>
      <c r="W33" s="11">
        <f>'הקצאות שבועיות-שב"ס '!W33+'הקצאות שבועיות -כב"ה '!W33</f>
        <v>0</v>
      </c>
      <c r="X33" s="11">
        <f>'הקצאות שבועיות-שב"ס '!X33+'הקצאות שבועיות -כב"ה '!X33</f>
        <v>0</v>
      </c>
      <c r="Y33" s="11">
        <f>'הקצאות שבועיות-שב"ס '!Y33+'הקצאות שבועיות -כב"ה '!Y33</f>
        <v>14</v>
      </c>
      <c r="Z33" s="11">
        <f>'הקצאות שבועיות-שב"ס '!Z33+'הקצאות שבועיות -כב"ה '!Z33</f>
        <v>10.4</v>
      </c>
      <c r="AA33" s="11">
        <f>'הקצאות שבועיות-שב"ס '!AA33+'הקצאות שבועיות -כב"ה '!AA33</f>
        <v>0</v>
      </c>
      <c r="AB33" s="11">
        <f>'הקצאות שבועיות-שב"ס '!AB33+'הקצאות שבועיות -כב"ה '!AB33</f>
        <v>0</v>
      </c>
      <c r="AC33" s="11">
        <f>'הקצאות שבועיות-שב"ס '!AC33+'הקצאות שבועיות -כב"ה '!AC33</f>
        <v>0</v>
      </c>
      <c r="AD33" s="11">
        <f>'הקצאות שבועיות-שב"ס '!AD33+'הקצאות שבועיות -כב"ה '!AD33</f>
        <v>10</v>
      </c>
      <c r="AE33" s="11">
        <f>'הקצאות שבועיות-שב"ס '!AE33+'הקצאות שבועיות -כב"ה '!AE33</f>
        <v>4.4000000000000004</v>
      </c>
      <c r="AF33" s="11">
        <f>'הקצאות שבועיות-שב"ס '!AF33+'הקצאות שבועיות -כב"ה '!AF33</f>
        <v>10.4</v>
      </c>
      <c r="AG33" s="11">
        <f>'הקצאות שבועיות-שב"ס '!AG33+'הקצאות שבועיות -כב"ה '!AG33</f>
        <v>7.8</v>
      </c>
      <c r="AH33" s="11">
        <f>'הקצאות שבועיות-שב"ס '!AH33+'הקצאות שבועיות -כב"ה '!AH33</f>
        <v>10.4</v>
      </c>
      <c r="AI33" s="68">
        <f>'הקצאות שבועיות-שב"ס '!AI33+'הקצאות שבועיות -כב"ה '!AI33</f>
        <v>7.8</v>
      </c>
      <c r="AJ33" s="14">
        <f>'הקצאות שבועיות-שב"ס '!AJ33+'הקצאות שבועיות -כב"ה '!AJ33</f>
        <v>0</v>
      </c>
      <c r="AK33" s="71">
        <f>'הקצאות שבועיות-שב"ס '!AK33+'הקצאות שבועיות -כב"ה '!AK33</f>
        <v>0</v>
      </c>
      <c r="AL33" s="70">
        <f t="shared" si="0"/>
        <v>39.799999999999997</v>
      </c>
      <c r="AM33" s="16">
        <f t="shared" si="1"/>
        <v>27.4</v>
      </c>
      <c r="AN33" s="16" t="e">
        <f>AJ33+AH33+F33+H33+#REF!</f>
        <v>#REF!</v>
      </c>
      <c r="AO33" s="16">
        <f t="shared" si="2"/>
        <v>15.7</v>
      </c>
      <c r="AP33" s="16" t="e">
        <f>AL33+AJ33+H33+#REF!+K33</f>
        <v>#REF!</v>
      </c>
      <c r="AQ33" s="16">
        <f t="shared" si="3"/>
        <v>39.199999999999996</v>
      </c>
      <c r="AR33" s="17"/>
    </row>
    <row r="34" spans="1:44" ht="16" thickBot="1" x14ac:dyDescent="0.35">
      <c r="A34" s="18" t="s">
        <v>28</v>
      </c>
      <c r="B34" s="19" t="s">
        <v>36</v>
      </c>
      <c r="C34" s="20" t="s">
        <v>72</v>
      </c>
      <c r="D34" s="53">
        <f>'הקצאות שבועיות-שב"ס '!D34+'הקצאות שבועיות -כב"ה '!D34</f>
        <v>5.2</v>
      </c>
      <c r="E34" s="54">
        <f>'הקצאות שבועיות-שב"ס '!E34+'הקצאות שבועיות -כב"ה '!E34</f>
        <v>5.2</v>
      </c>
      <c r="F34" s="53">
        <f>'הקצאות שבועיות-שב"ס '!F34+'הקצאות שבועיות -כב"ה '!F34</f>
        <v>5.2</v>
      </c>
      <c r="G34" s="54">
        <f>'הקצאות שבועיות-שב"ס '!G34+'הקצאות שבועיות -כב"ה '!G34</f>
        <v>5.2</v>
      </c>
      <c r="H34" s="53">
        <f>'הקצאות שבועיות-שב"ס '!H34+'הקצאות שבועיות -כב"ה '!H34</f>
        <v>7</v>
      </c>
      <c r="I34" s="54">
        <f>'הקצאות שבועיות-שב"ס '!I34+'הקצאות שבועיות -כב"ה '!I34</f>
        <v>5</v>
      </c>
      <c r="J34" s="55">
        <f>'הקצאות שבועיות-שב"ס '!J34+'הקצאות שבועיות -כב"ה '!J34</f>
        <v>20</v>
      </c>
      <c r="K34" s="54">
        <f>'הקצאות שבועיות-שב"ס '!K34+'הקצאות שבועיות -כב"ה '!K34</f>
        <v>9</v>
      </c>
      <c r="L34" s="11">
        <f>'הקצאות שבועיות-שב"ס '!L34+'הקצאות שבועיות -כב"ה '!L34</f>
        <v>22</v>
      </c>
      <c r="M34" s="11">
        <f>'הקצאות שבועיות-שב"ס '!M34+'הקצאות שבועיות -כב"ה '!M34</f>
        <v>10</v>
      </c>
      <c r="N34" s="11">
        <f>'הקצאות שבועיות-שב"ס '!N34+'הקצאות שבועיות -כב"ה '!N34</f>
        <v>23</v>
      </c>
      <c r="O34" s="11">
        <f>'הקצאות שבועיות-שב"ס '!O34+'הקצאות שבועיות -כב"ה '!O34</f>
        <v>13</v>
      </c>
      <c r="P34" s="11">
        <f>'הקצאות שבועיות-שב"ס '!P34+'הקצאות שבועיות -כב"ה '!P34</f>
        <v>10.4</v>
      </c>
      <c r="Q34" s="11">
        <f>'הקצאות שבועיות-שב"ס '!Q34+'הקצאות שבועיות -כב"ה '!Q34</f>
        <v>30</v>
      </c>
      <c r="R34" s="11">
        <f>'הקצאות שבועיות-שב"ס '!R34+'הקצאות שבועיות -כב"ה '!R34</f>
        <v>16.8</v>
      </c>
      <c r="S34" s="11">
        <f>'הקצאות שבועיות-שב"ס '!S34+'הקצאות שבועיות -כב"ה '!S34</f>
        <v>30</v>
      </c>
      <c r="T34" s="11">
        <f>'הקצאות שבועיות-שב"ס '!T34+'הקצאות שבועיות -כב"ה '!T34</f>
        <v>16.8</v>
      </c>
      <c r="U34" s="11">
        <f>'הקצאות שבועיות-שב"ס '!U34+'הקצאות שבועיות -כב"ה '!U34</f>
        <v>20</v>
      </c>
      <c r="V34" s="11">
        <f>'הקצאות שבועיות-שב"ס '!V34+'הקצאות שבועיות -כב"ה '!V34</f>
        <v>13</v>
      </c>
      <c r="W34" s="11">
        <f>'הקצאות שבועיות-שב"ס '!W34+'הקצאות שבועיות -כב"ה '!W34</f>
        <v>11</v>
      </c>
      <c r="X34" s="11">
        <f>'הקצאות שבועיות-שב"ס '!X34+'הקצאות שבועיות -כב"ה '!X34</f>
        <v>6</v>
      </c>
      <c r="Y34" s="11">
        <f>'הקצאות שבועיות-שב"ס '!Y34+'הקצאות שבועיות -כב"ה '!Y34</f>
        <v>30</v>
      </c>
      <c r="Z34" s="11">
        <f>'הקצאות שבועיות-שב"ס '!Z34+'הקצאות שבועיות -כב"ה '!Z34</f>
        <v>16.8</v>
      </c>
      <c r="AA34" s="11">
        <f>'הקצאות שבועיות-שב"ס '!AA34+'הקצאות שבועיות -כב"ה '!AA34</f>
        <v>10.4</v>
      </c>
      <c r="AB34" s="11">
        <f>'הקצאות שבועיות-שב"ס '!AB34+'הקצאות שבועיות -כב"ה '!AB34</f>
        <v>17</v>
      </c>
      <c r="AC34" s="11">
        <f>'הקצאות שבועיות-שב"ס '!AC34+'הקצאות שבועיות -כב"ה '!AC34</f>
        <v>10.4</v>
      </c>
      <c r="AD34" s="11">
        <f>'הקצאות שבועיות-שב"ס '!AD34+'הקצאות שבועיות -כב"ה '!AD34</f>
        <v>11</v>
      </c>
      <c r="AE34" s="11">
        <f>'הקצאות שבועיות-שב"ס '!AE34+'הקצאות שבועיות -כב"ה '!AE34</f>
        <v>7</v>
      </c>
      <c r="AF34" s="11">
        <f>'הקצאות שבועיות-שב"ס '!AF34+'הקצאות שבועיות -כב"ה '!AF34</f>
        <v>10</v>
      </c>
      <c r="AG34" s="11">
        <f>'הקצאות שבועיות-שב"ס '!AG34+'הקצאות שבועיות -כב"ה '!AG34</f>
        <v>6.4</v>
      </c>
      <c r="AH34" s="11">
        <f>'הקצאות שבועיות-שב"ס '!AH34+'הקצאות שבועיות -כב"ה '!AH34</f>
        <v>10</v>
      </c>
      <c r="AI34" s="68">
        <f>'הקצאות שבועיות-שב"ס '!AI34+'הקצאות שבועיות -כב"ה '!AI34</f>
        <v>6.4</v>
      </c>
      <c r="AJ34" s="14">
        <f>'הקצאות שבועיות-שב"ס '!AJ34+'הקצאות שבועיות -כב"ה '!AJ34</f>
        <v>17.399999999999999</v>
      </c>
      <c r="AK34" s="71">
        <f>'הקצאות שבועיות-שב"ס '!AK34+'הקצאות שבועיות -כב"ה '!AK34</f>
        <v>10.4</v>
      </c>
      <c r="AL34" s="70">
        <f t="shared" si="0"/>
        <v>37.4</v>
      </c>
      <c r="AM34" s="16">
        <f t="shared" si="1"/>
        <v>28.2</v>
      </c>
      <c r="AN34" s="16" t="e">
        <f>AJ34+AH34+F34+H34+#REF!</f>
        <v>#REF!</v>
      </c>
      <c r="AO34" s="16">
        <f t="shared" si="2"/>
        <v>47</v>
      </c>
      <c r="AP34" s="16" t="e">
        <f>AL34+AJ34+H34+#REF!+K34</f>
        <v>#REF!</v>
      </c>
      <c r="AQ34" s="16">
        <f t="shared" si="3"/>
        <v>85.6</v>
      </c>
      <c r="AR34" s="17"/>
    </row>
    <row r="35" spans="1:44" ht="16" thickBot="1" x14ac:dyDescent="0.35">
      <c r="A35" s="18" t="s">
        <v>73</v>
      </c>
      <c r="B35" s="19" t="s">
        <v>74</v>
      </c>
      <c r="C35" s="20" t="s">
        <v>75</v>
      </c>
      <c r="D35" s="53">
        <f>'הקצאות שבועיות-שב"ס '!D35+'הקצאות שבועיות -כב"ה '!D35</f>
        <v>5.2</v>
      </c>
      <c r="E35" s="54">
        <f>'הקצאות שבועיות-שב"ס '!E35+'הקצאות שבועיות -כב"ה '!E35</f>
        <v>2.6</v>
      </c>
      <c r="F35" s="53">
        <f>'הקצאות שבועיות-שב"ס '!F35+'הקצאות שבועיות -כב"ה '!F35</f>
        <v>5.2</v>
      </c>
      <c r="G35" s="54">
        <f>'הקצאות שבועיות-שב"ס '!G35+'הקצאות שבועיות -כב"ה '!G35</f>
        <v>2.6</v>
      </c>
      <c r="H35" s="53">
        <f>'הקצאות שבועיות-שב"ס '!H35+'הקצאות שבועיות -כב"ה '!H35</f>
        <v>5</v>
      </c>
      <c r="I35" s="54">
        <f>'הקצאות שבועיות-שב"ס '!I35+'הקצאות שבועיות -כב"ה '!I35</f>
        <v>3</v>
      </c>
      <c r="J35" s="55">
        <f>'הקצאות שבועיות-שב"ס '!J35+'הקצאות שבועיות -כב"ה '!J35</f>
        <v>14</v>
      </c>
      <c r="K35" s="54">
        <f>'הקצאות שבועיות-שב"ס '!K35+'הקצאות שבועיות -כב"ה '!K35</f>
        <v>9</v>
      </c>
      <c r="L35" s="11">
        <f>'הקצאות שבועיות-שב"ס '!L35+'הקצאות שבועיות -כב"ה '!L35</f>
        <v>11</v>
      </c>
      <c r="M35" s="11">
        <f>'הקצאות שבועיות-שב"ס '!M35+'הקצאות שבועיות -כב"ה '!M35</f>
        <v>10.4</v>
      </c>
      <c r="N35" s="11">
        <f>'הקצאות שבועיות-שב"ס '!N35+'הקצאות שבועיות -כב"ה '!N35</f>
        <v>20.8</v>
      </c>
      <c r="O35" s="11">
        <f>'הקצאות שבועיות-שב"ס '!O35+'הקצאות שבועיות -כב"ה '!O35</f>
        <v>10.4</v>
      </c>
      <c r="P35" s="11">
        <f>'הקצאות שבועיות-שב"ס '!P35+'הקצאות שבועיות -כב"ה '!P35</f>
        <v>10.4</v>
      </c>
      <c r="Q35" s="11">
        <f>'הקצאות שבועיות-שב"ס '!Q35+'הקצאות שבועיות -כב"ה '!Q35</f>
        <v>25.8</v>
      </c>
      <c r="R35" s="11">
        <f>'הקצאות שבועיות-שב"ס '!R35+'הקצאות שבועיות -כב"ה '!R35</f>
        <v>10.4</v>
      </c>
      <c r="S35" s="11">
        <f>'הקצאות שבועיות-שב"ס '!S35+'הקצאות שבועיות -כב"ה '!S35</f>
        <v>17.399999999999999</v>
      </c>
      <c r="T35" s="11">
        <f>'הקצאות שבועיות-שב"ס '!T35+'הקצאות שבועיות -כב"ה '!T35</f>
        <v>13</v>
      </c>
      <c r="U35" s="11">
        <f>'הקצאות שבועיות-שב"ס '!U35+'הקצאות שבועיות -כב"ה '!U35</f>
        <v>21.4</v>
      </c>
      <c r="V35" s="11">
        <f>'הקצאות שבועיות-שב"ס '!V35+'הקצאות שבועיות -כב"ה '!V35</f>
        <v>13</v>
      </c>
      <c r="W35" s="11">
        <f>'הקצאות שבועיות-שב"ס '!W35+'הקצאות שבועיות -כב"ה '!W35</f>
        <v>21.4</v>
      </c>
      <c r="X35" s="11">
        <f>'הקצאות שבועיות-שב"ס '!X35+'הקצאות שבועיות -כב"ה '!X35</f>
        <v>13</v>
      </c>
      <c r="Y35" s="11">
        <f>'הקצאות שבועיות-שב"ס '!Y35+'הקצאות שבועיות -כב"ה '!Y35</f>
        <v>25.8</v>
      </c>
      <c r="Z35" s="11">
        <f>'הקצאות שבועיות-שב"ס '!Z35+'הקצאות שבועיות -כב"ה '!Z35</f>
        <v>10.4</v>
      </c>
      <c r="AA35" s="11">
        <f>'הקצאות שבועיות-שב"ס '!AA35+'הקצאות שבועיות -כב"ה '!AA35</f>
        <v>10.4</v>
      </c>
      <c r="AB35" s="11">
        <f>'הקצאות שבועיות-שב"ס '!AB35+'הקצאות שבועיות -כב"ה '!AB35</f>
        <v>10.4</v>
      </c>
      <c r="AC35" s="11">
        <f>'הקצאות שבועיות-שב"ס '!AC35+'הקצאות שבועיות -כב"ה '!AC35</f>
        <v>10.4</v>
      </c>
      <c r="AD35" s="11">
        <f>'הקצאות שבועיות-שב"ס '!AD35+'הקצאות שבועיות -כב"ה '!AD35</f>
        <v>20.8</v>
      </c>
      <c r="AE35" s="11">
        <f>'הקצאות שבועיות-שב"ס '!AE35+'הקצאות שבועיות -כב"ה '!AE35</f>
        <v>10.4</v>
      </c>
      <c r="AF35" s="11">
        <f>'הקצאות שבועיות-שב"ס '!AF35+'הקצאות שבועיות -כב"ה '!AF35</f>
        <v>10.4</v>
      </c>
      <c r="AG35" s="11">
        <f>'הקצאות שבועיות-שב"ס '!AG35+'הקצאות שבועיות -כב"ה '!AG35</f>
        <v>5.2</v>
      </c>
      <c r="AH35" s="11">
        <f>'הקצאות שבועיות-שב"ס '!AH35+'הקצאות שבועיות -כב"ה '!AH35</f>
        <v>10.4</v>
      </c>
      <c r="AI35" s="68">
        <f>'הקצאות שבועיות-שב"ס '!AI35+'הקצאות שבועיות -כב"ה '!AI35</f>
        <v>5.2</v>
      </c>
      <c r="AJ35" s="14">
        <f>'הקצאות שבועיות-שב"ס '!AJ35+'הקצאות שבועיות -כב"ה '!AJ35</f>
        <v>13</v>
      </c>
      <c r="AK35" s="71">
        <f>'הקצאות שבועיות-שב"ס '!AK35+'הקצאות שבועיות -כב"ה '!AK35</f>
        <v>10.4</v>
      </c>
      <c r="AL35" s="70">
        <f t="shared" si="0"/>
        <v>36.200000000000003</v>
      </c>
      <c r="AM35" s="16">
        <f t="shared" si="1"/>
        <v>18.600000000000001</v>
      </c>
      <c r="AN35" s="16" t="e">
        <f>AJ35+AH35+F35+H35+#REF!</f>
        <v>#REF!</v>
      </c>
      <c r="AO35" s="16">
        <f t="shared" si="2"/>
        <v>35.200000000000003</v>
      </c>
      <c r="AP35" s="16" t="e">
        <f>AL35+AJ35+H35+#REF!+K35</f>
        <v>#REF!</v>
      </c>
      <c r="AQ35" s="16">
        <f t="shared" si="3"/>
        <v>57</v>
      </c>
      <c r="AR35" s="17"/>
    </row>
    <row r="36" spans="1:44" ht="16" thickBot="1" x14ac:dyDescent="0.35">
      <c r="A36" s="18" t="s">
        <v>76</v>
      </c>
      <c r="B36" s="19" t="s">
        <v>77</v>
      </c>
      <c r="C36" s="20" t="s">
        <v>78</v>
      </c>
      <c r="D36" s="53">
        <f>'הקצאות שבועיות-שב"ס '!D36+'הקצאות שבועיות -כב"ה '!D36</f>
        <v>3.2</v>
      </c>
      <c r="E36" s="54">
        <f>'הקצאות שבועיות-שב"ס '!E36+'הקצאות שבועיות -כב"ה '!E36</f>
        <v>2.6</v>
      </c>
      <c r="F36" s="53">
        <f>'הקצאות שבועיות-שב"ס '!F36+'הקצאות שבועיות -כב"ה '!F36</f>
        <v>3.2</v>
      </c>
      <c r="G36" s="54">
        <f>'הקצאות שבועיות-שב"ס '!G36+'הקצאות שבועיות -כב"ה '!G36</f>
        <v>2.6</v>
      </c>
      <c r="H36" s="53">
        <f>'הקצאות שבועיות-שב"ס '!H36+'הקצאות שבועיות -כב"ה '!H36</f>
        <v>4</v>
      </c>
      <c r="I36" s="54">
        <f>'הקצאות שבועיות-שב"ס '!I36+'הקצאות שבועיות -כב"ה '!I36</f>
        <v>3</v>
      </c>
      <c r="J36" s="55">
        <f>'הקצאות שבועיות-שב"ס '!J36+'הקצאות שבועיות -כב"ה '!J36</f>
        <v>3.6</v>
      </c>
      <c r="K36" s="54">
        <f>'הקצאות שבועיות-שב"ס '!K36+'הקצאות שבועיות -כב"ה '!K36</f>
        <v>3.6</v>
      </c>
      <c r="L36" s="11">
        <f>'הקצאות שבועיות-שב"ס '!L36+'הקצאות שבועיות -כב"ה '!L36</f>
        <v>4.2</v>
      </c>
      <c r="M36" s="11">
        <f>'הקצאות שבועיות-שב"ס '!M36+'הקצאות שבועיות -כב"ה '!M36</f>
        <v>3.6</v>
      </c>
      <c r="N36" s="11">
        <f>'הקצאות שבועיות-שב"ס '!N36+'הקצאות שבועיות -כב"ה '!N36</f>
        <v>5.8</v>
      </c>
      <c r="O36" s="11">
        <f>'הקצאות שבועיות-שב"ס '!O36+'הקצאות שבועיות -כב"ה '!O36</f>
        <v>4.2</v>
      </c>
      <c r="P36" s="11">
        <f>'הקצאות שבועיות-שב"ס '!P36+'הקצאות שבועיות -כב"ה '!P36</f>
        <v>3.2</v>
      </c>
      <c r="Q36" s="11">
        <f>'הקצאות שבועיות-שב"ס '!Q36+'הקצאות שבועיות -כב"ה '!Q36</f>
        <v>4.2</v>
      </c>
      <c r="R36" s="11">
        <f>'הקצאות שבועיות-שב"ס '!R36+'הקצאות שבועיות -כב"ה '!R36</f>
        <v>3.2</v>
      </c>
      <c r="S36" s="11">
        <f>'הקצאות שבועיות-שב"ס '!S36+'הקצאות שבועיות -כב"ה '!S36</f>
        <v>6.4</v>
      </c>
      <c r="T36" s="11">
        <f>'הקצאות שבועיות-שב"ס '!T36+'הקצאות שבועיות -כב"ה '!T36</f>
        <v>5.2</v>
      </c>
      <c r="U36" s="11">
        <f>'הקצאות שבועיות-שב"ס '!U36+'הקצאות שבועיות -כב"ה '!U36</f>
        <v>6.4</v>
      </c>
      <c r="V36" s="11">
        <f>'הקצאות שבועיות-שב"ס '!V36+'הקצאות שבועיות -כב"ה '!V36</f>
        <v>5.2</v>
      </c>
      <c r="W36" s="11">
        <f>'הקצאות שבועיות-שב"ס '!W36+'הקצאות שבועיות -כב"ה '!W36</f>
        <v>5.2</v>
      </c>
      <c r="X36" s="11">
        <f>'הקצאות שבועיות-שב"ס '!X36+'הקצאות שבועיות -כב"ה '!X36</f>
        <v>4</v>
      </c>
      <c r="Y36" s="11">
        <f>'הקצאות שבועיות-שב"ס '!Y36+'הקצאות שבועיות -כב"ה '!Y36</f>
        <v>5.2</v>
      </c>
      <c r="Z36" s="11">
        <f>'הקצאות שבועיות-שב"ס '!Z36+'הקצאות שבועיות -כב"ה '!Z36</f>
        <v>4.2</v>
      </c>
      <c r="AA36" s="11">
        <f>'הקצאות שבועיות-שב"ס '!AA36+'הקצאות שבועיות -כב"ה '!AA36</f>
        <v>5.2</v>
      </c>
      <c r="AB36" s="11">
        <f>'הקצאות שבועיות-שב"ס '!AB36+'הקצאות שבועיות -כב"ה '!AB36</f>
        <v>4.5999999999999996</v>
      </c>
      <c r="AC36" s="11">
        <f>'הקצאות שבועיות-שב"ס '!AC36+'הקצאות שבועיות -כב"ה '!AC36</f>
        <v>3.6</v>
      </c>
      <c r="AD36" s="11">
        <f>'הקצאות שבועיות-שב"ס '!AD36+'הקצאות שבועיות -כב"ה '!AD36</f>
        <v>5.2</v>
      </c>
      <c r="AE36" s="11">
        <f>'הקצאות שבועיות-שב"ס '!AE36+'הקצאות שבועיות -כב"ה '!AE36</f>
        <v>4.2</v>
      </c>
      <c r="AF36" s="11">
        <f>'הקצאות שבועיות-שב"ס '!AF36+'הקצאות שבועיות -כב"ה '!AF36</f>
        <v>3.2</v>
      </c>
      <c r="AG36" s="11">
        <f>'הקצאות שבועיות-שב"ס '!AG36+'הקצאות שבועיות -כב"ה '!AG36</f>
        <v>3.2</v>
      </c>
      <c r="AH36" s="11">
        <f>'הקצאות שבועיות-שב"ס '!AH36+'הקצאות שבועיות -כב"ה '!AH36</f>
        <v>3.2</v>
      </c>
      <c r="AI36" s="68">
        <f>'הקצאות שבועיות-שב"ס '!AI36+'הקצאות שבועיות -כב"ה '!AI36</f>
        <v>2.6</v>
      </c>
      <c r="AJ36" s="14">
        <f>'הקצאות שבועיות-שב"ס '!AJ36+'הקצאות שבועיות -כב"ה '!AJ36</f>
        <v>6.4</v>
      </c>
      <c r="AK36" s="71">
        <f>'הקצאות שבועיות-שב"ס '!AK36+'הקצאות שבועיות -כב"ה '!AK36</f>
        <v>5.2</v>
      </c>
      <c r="AL36" s="70">
        <f t="shared" ref="AL36:AL67" si="4">AH36+AF36+D36+F36+H36</f>
        <v>16.8</v>
      </c>
      <c r="AM36" s="16">
        <f t="shared" ref="AM36:AM67" si="5">AI36+AG36+E36+G36+I36</f>
        <v>14</v>
      </c>
      <c r="AN36" s="16" t="e">
        <f>AJ36+AH36+F36+H36+#REF!</f>
        <v>#REF!</v>
      </c>
      <c r="AO36" s="16">
        <f t="shared" ref="AO36:AO67" si="6">AK36+AI36+G36+I36+J36</f>
        <v>17</v>
      </c>
      <c r="AP36" s="16" t="e">
        <f>AL36+AJ36+H36+#REF!+K36</f>
        <v>#REF!</v>
      </c>
      <c r="AQ36" s="16">
        <f t="shared" ref="AQ36:AQ67" si="7">AM36+AK36+I36+J36+L36</f>
        <v>30</v>
      </c>
      <c r="AR36" s="17"/>
    </row>
    <row r="37" spans="1:44" ht="16" thickBot="1" x14ac:dyDescent="0.35">
      <c r="A37" s="18" t="s">
        <v>79</v>
      </c>
      <c r="B37" s="19" t="s">
        <v>29</v>
      </c>
      <c r="C37" s="20" t="s">
        <v>80</v>
      </c>
      <c r="D37" s="53">
        <f>'הקצאות שבועיות-שב"ס '!D37+'הקצאות שבועיות -כב"ה '!D37</f>
        <v>5.2</v>
      </c>
      <c r="E37" s="54">
        <f>'הקצאות שבועיות-שב"ס '!E37+'הקצאות שבועיות -כב"ה '!E37</f>
        <v>2.6</v>
      </c>
      <c r="F37" s="53">
        <f>'הקצאות שבועיות-שב"ס '!F37+'הקצאות שבועיות -כב"ה '!F37</f>
        <v>5.2</v>
      </c>
      <c r="G37" s="54">
        <f>'הקצאות שבועיות-שב"ס '!G37+'הקצאות שבועיות -כב"ה '!G37</f>
        <v>2.6</v>
      </c>
      <c r="H37" s="53">
        <f>'הקצאות שבועיות-שב"ס '!H37+'הקצאות שבועיות -כב"ה '!H37</f>
        <v>5</v>
      </c>
      <c r="I37" s="54">
        <f>'הקצאות שבועיות-שב"ס '!I37+'הקצאות שבועיות -כב"ה '!I37</f>
        <v>3</v>
      </c>
      <c r="J37" s="55">
        <f>'הקצאות שבועיות-שב"ס '!J37+'הקצאות שבועיות -כב"ה '!J37</f>
        <v>2</v>
      </c>
      <c r="K37" s="54">
        <f>'הקצאות שבועיות-שב"ס '!K37+'הקצאות שבועיות -כב"ה '!K37</f>
        <v>2</v>
      </c>
      <c r="L37" s="11">
        <f>'הקצאות שבועיות-שב"ס '!L37+'הקצאות שבועיות -כב"ה '!L37</f>
        <v>5.2</v>
      </c>
      <c r="M37" s="11">
        <f>'הקצאות שבועיות-שב"ס '!M37+'הקצאות שבועיות -כב"ה '!M37</f>
        <v>2.6</v>
      </c>
      <c r="N37" s="11">
        <f>'הקצאות שבועיות-שב"ס '!N37+'הקצאות שבועיות -כב"ה '!N37</f>
        <v>10.199999999999999</v>
      </c>
      <c r="O37" s="11">
        <f>'הקצאות שבועיות-שב"ס '!O37+'הקצאות שבועיות -כב"ה '!O37</f>
        <v>6.9</v>
      </c>
      <c r="P37" s="11">
        <f>'הקצאות שבועיות-שב"ס '!P37+'הקצאות שבועיות -כב"ה '!P37</f>
        <v>4</v>
      </c>
      <c r="Q37" s="11">
        <f>'הקצאות שבועיות-שב"ס '!Q37+'הקצאות שבועיות -כב"ה '!Q37</f>
        <v>5.5</v>
      </c>
      <c r="R37" s="11">
        <f>'הקצאות שבועיות-שב"ס '!R37+'הקצאות שבועיות -כב"ה '!R37</f>
        <v>4.9000000000000004</v>
      </c>
      <c r="S37" s="11">
        <f>'הקצאות שבועיות-שב"ס '!S37+'הקצאות שבועיות -כב"ה '!S37</f>
        <v>9.5</v>
      </c>
      <c r="T37" s="11">
        <f>'הקצאות שבועיות-שב"ס '!T37+'הקצאות שבועיות -כב"ה '!T37</f>
        <v>4.9000000000000004</v>
      </c>
      <c r="U37" s="11">
        <f>'הקצאות שבועיות-שב"ס '!U37+'הקצאות שבועיות -כב"ה '!U37</f>
        <v>9.1999999999999993</v>
      </c>
      <c r="V37" s="11">
        <f>'הקצאות שבועיות-שב"ס '!V37+'הקצאות שבועיות -כב"ה '!V37</f>
        <v>4.9000000000000004</v>
      </c>
      <c r="W37" s="11">
        <f>'הקצאות שבועיות-שב"ס '!W37+'הקצאות שבועיות -כב"ה '!W37</f>
        <v>6</v>
      </c>
      <c r="X37" s="11">
        <f>'הקצאות שבועיות-שב"ס '!X37+'הקצאות שבועיות -כב"ה '!X37</f>
        <v>4</v>
      </c>
      <c r="Y37" s="11">
        <f>'הקצאות שבועיות-שב"ס '!Y37+'הקצאות שבועיות -כב"ה '!Y37</f>
        <v>5.5</v>
      </c>
      <c r="Z37" s="11">
        <f>'הקצאות שבועיות-שב"ס '!Z37+'הקצאות שבועיות -כב"ה '!Z37</f>
        <v>4.9000000000000004</v>
      </c>
      <c r="AA37" s="11">
        <f>'הקצאות שבועיות-שב"ס '!AA37+'הקצאות שבועיות -כב"ה '!AA37</f>
        <v>4</v>
      </c>
      <c r="AB37" s="11">
        <f>'הקצאות שבועיות-שב"ס '!AB37+'הקצאות שבועיות -כב"ה '!AB37</f>
        <v>2</v>
      </c>
      <c r="AC37" s="11">
        <f>'הקצאות שבועיות-שב"ס '!AC37+'הקצאות שבועיות -כב"ה '!AC37</f>
        <v>2</v>
      </c>
      <c r="AD37" s="11">
        <f>'הקצאות שבועיות-שב"ס '!AD37+'הקצאות שבועיות -כב"ה '!AD37</f>
        <v>5.5</v>
      </c>
      <c r="AE37" s="11">
        <f>'הקצאות שבועיות-שב"ס '!AE37+'הקצאות שבועיות -כב"ה '!AE37</f>
        <v>4.9000000000000004</v>
      </c>
      <c r="AF37" s="11">
        <f>'הקצאות שבועיות-שב"ס '!AF37+'הקצאות שבועיות -כב"ה '!AF37</f>
        <v>5.2</v>
      </c>
      <c r="AG37" s="11">
        <f>'הקצאות שבועיות-שב"ס '!AG37+'הקצאות שבועיות -כב"ה '!AG37</f>
        <v>4.9000000000000004</v>
      </c>
      <c r="AH37" s="11">
        <f>'הקצאות שבועיות-שב"ס '!AH37+'הקצאות שבועיות -כב"ה '!AH37</f>
        <v>5.2</v>
      </c>
      <c r="AI37" s="68">
        <f>'הקצאות שבועיות-שב"ס '!AI37+'הקצאות שבועיות -כב"ה '!AI37</f>
        <v>2.9</v>
      </c>
      <c r="AJ37" s="14">
        <f>'הקצאות שבועיות-שב"ס '!AJ37+'הקצאות שבועיות -כב"ה '!AJ37</f>
        <v>8</v>
      </c>
      <c r="AK37" s="71">
        <f>'הקצאות שבועיות-שב"ס '!AK37+'הקצאות שבועיות -כב"ה '!AK37</f>
        <v>4</v>
      </c>
      <c r="AL37" s="70">
        <f t="shared" si="4"/>
        <v>25.8</v>
      </c>
      <c r="AM37" s="16">
        <f t="shared" si="5"/>
        <v>16</v>
      </c>
      <c r="AN37" s="16" t="e">
        <f>AJ37+AH37+F37+H37+#REF!</f>
        <v>#REF!</v>
      </c>
      <c r="AO37" s="16">
        <f t="shared" si="6"/>
        <v>14.5</v>
      </c>
      <c r="AP37" s="16" t="e">
        <f>AL37+AJ37+H37+#REF!+K37</f>
        <v>#REF!</v>
      </c>
      <c r="AQ37" s="16">
        <f t="shared" si="7"/>
        <v>30.2</v>
      </c>
      <c r="AR37" s="17"/>
    </row>
    <row r="38" spans="1:44" ht="16" thickBot="1" x14ac:dyDescent="0.35">
      <c r="A38" s="18" t="s">
        <v>79</v>
      </c>
      <c r="B38" s="19" t="s">
        <v>77</v>
      </c>
      <c r="C38" s="20" t="s">
        <v>81</v>
      </c>
      <c r="D38" s="53">
        <f>'הקצאות שבועיות-שב"ס '!D38+'הקצאות שבועיות -כב"ה '!D38</f>
        <v>5.2</v>
      </c>
      <c r="E38" s="54">
        <f>'הקצאות שבועיות-שב"ס '!E38+'הקצאות שבועיות -כב"ה '!E38</f>
        <v>3.9</v>
      </c>
      <c r="F38" s="53">
        <f>'הקצאות שבועיות-שב"ס '!F38+'הקצאות שבועיות -כב"ה '!F38</f>
        <v>5.2</v>
      </c>
      <c r="G38" s="54">
        <f>'הקצאות שבועיות-שב"ס '!G38+'הקצאות שבועיות -כב"ה '!G38</f>
        <v>3.9</v>
      </c>
      <c r="H38" s="53">
        <f>'הקצאות שבועיות-שב"ס '!H38+'הקצאות שבועיות -כב"ה '!H38</f>
        <v>5</v>
      </c>
      <c r="I38" s="54">
        <f>'הקצאות שבועיות-שב"ס '!I38+'הקצאות שבועיות -כב"ה '!I38</f>
        <v>4</v>
      </c>
      <c r="J38" s="55">
        <f>'הקצאות שבועיות-שב"ס '!J38+'הקצאות שבועיות -כב"ה '!J38</f>
        <v>5.2</v>
      </c>
      <c r="K38" s="54">
        <f>'הקצאות שבועיות-שב"ס '!K38+'הקצאות שבועיות -כב"ה '!K38</f>
        <v>3.9</v>
      </c>
      <c r="L38" s="11">
        <f>'הקצאות שבועיות-שב"ס '!L38+'הקצאות שבועיות -כב"ה '!L38</f>
        <v>5.2</v>
      </c>
      <c r="M38" s="11">
        <f>'הקצאות שבועיות-שב"ס '!M38+'הקצאות שבועיות -כב"ה '!M38</f>
        <v>3.9</v>
      </c>
      <c r="N38" s="11">
        <f>'הקצאות שבועיות-שב"ס '!N38+'הקצאות שבועיות -כב"ה '!N38</f>
        <v>13</v>
      </c>
      <c r="O38" s="11">
        <f>'הקצאות שבועיות-שב"ס '!O38+'הקצאות שבועיות -כב"ה '!O38</f>
        <v>10.4</v>
      </c>
      <c r="P38" s="11">
        <f>'הקצאות שבועיות-שב"ס '!P38+'הקצאות שבועיות -כב"ה '!P38</f>
        <v>7.8</v>
      </c>
      <c r="Q38" s="11">
        <f>'הקצאות שבועיות-שב"ס '!Q38+'הקצאות שבועיות -כב"ה '!Q38</f>
        <v>20.8</v>
      </c>
      <c r="R38" s="11">
        <f>'הקצאות שבועיות-שב"ס '!R38+'הקצאות שבועיות -כב"ה '!R38</f>
        <v>10.4</v>
      </c>
      <c r="S38" s="11">
        <f>'הקצאות שבועיות-שב"ס '!S38+'הקצאות שבועיות -כב"ה '!S38</f>
        <v>23.4</v>
      </c>
      <c r="T38" s="11">
        <f>'הקצאות שבועיות-שב"ס '!T38+'הקצאות שבועיות -כב"ה '!T38</f>
        <v>10.4</v>
      </c>
      <c r="U38" s="11">
        <f>'הקצאות שבועיות-שב"ס '!U38+'הקצאות שבועיות -כב"ה '!U38</f>
        <v>17.399999999999999</v>
      </c>
      <c r="V38" s="11">
        <f>'הקצאות שבועיות-שב"ס '!V38+'הקצאות שבועיות -כב"ה '!V38</f>
        <v>10.4</v>
      </c>
      <c r="W38" s="11">
        <f>'הקצאות שבועיות-שב"ס '!W38+'הקצאות שבועיות -כב"ה '!W38</f>
        <v>7.8</v>
      </c>
      <c r="X38" s="11">
        <f>'הקצאות שבועיות-שב"ס '!X38+'הקצאות שבועיות -כב"ה '!X38</f>
        <v>6</v>
      </c>
      <c r="Y38" s="11">
        <f>'הקצאות שבועיות-שב"ס '!Y38+'הקצאות שבועיות -כב"ה '!Y38</f>
        <v>13</v>
      </c>
      <c r="Z38" s="11">
        <f>'הקצאות שבועיות-שב"ס '!Z38+'הקצאות שבועיות -כב"ה '!Z38</f>
        <v>10.4</v>
      </c>
      <c r="AA38" s="11">
        <f>'הקצאות שבועיות-שב"ס '!AA38+'הקצאות שבועיות -כב"ה '!AA38</f>
        <v>7.8</v>
      </c>
      <c r="AB38" s="11">
        <f>'הקצאות שבועיות-שב"ס '!AB38+'הקצאות שבועיות -כב"ה '!AB38</f>
        <v>13</v>
      </c>
      <c r="AC38" s="11">
        <f>'הקצאות שבועיות-שב"ס '!AC38+'הקצאות שבועיות -כב"ה '!AC38</f>
        <v>10.4</v>
      </c>
      <c r="AD38" s="11">
        <f>'הקצאות שבועיות-שב"ס '!AD38+'הקצאות שבועיות -כב"ה '!AD38</f>
        <v>13</v>
      </c>
      <c r="AE38" s="11">
        <f>'הקצאות שבועיות-שב"ס '!AE38+'הקצאות שבועיות -כב"ה '!AE38</f>
        <v>10.4</v>
      </c>
      <c r="AF38" s="11">
        <f>'הקצאות שבועיות-שב"ס '!AF38+'הקצאות שבועיות -כב"ה '!AF38</f>
        <v>5.2</v>
      </c>
      <c r="AG38" s="11">
        <f>'הקצאות שבועיות-שב"ס '!AG38+'הקצאות שבועיות -כב"ה '!AG38</f>
        <v>3.9</v>
      </c>
      <c r="AH38" s="11">
        <f>'הקצאות שבועיות-שב"ס '!AH38+'הקצאות שבועיות -כב"ה '!AH38</f>
        <v>5.2</v>
      </c>
      <c r="AI38" s="68">
        <f>'הקצאות שבועיות-שב"ס '!AI38+'הקצאות שבועיות -כב"ה '!AI38</f>
        <v>3.9</v>
      </c>
      <c r="AJ38" s="14">
        <f>'הקצאות שבועיות-שב"ס '!AJ38+'הקצאות שבועיות -כב"ה '!AJ38</f>
        <v>11</v>
      </c>
      <c r="AK38" s="71">
        <f>'הקצאות שבועיות-שב"ס '!AK38+'הקצאות שבועיות -כב"ה '!AK38</f>
        <v>7.8</v>
      </c>
      <c r="AL38" s="70">
        <f t="shared" si="4"/>
        <v>25.8</v>
      </c>
      <c r="AM38" s="16">
        <f t="shared" si="5"/>
        <v>19.600000000000001</v>
      </c>
      <c r="AN38" s="16" t="e">
        <f>AJ38+AH38+F38+H38+#REF!</f>
        <v>#REF!</v>
      </c>
      <c r="AO38" s="16">
        <f t="shared" si="6"/>
        <v>24.8</v>
      </c>
      <c r="AP38" s="16" t="e">
        <f>AL38+AJ38+H38+#REF!+K38</f>
        <v>#REF!</v>
      </c>
      <c r="AQ38" s="16">
        <f t="shared" si="7"/>
        <v>41.800000000000004</v>
      </c>
      <c r="AR38" s="17"/>
    </row>
    <row r="39" spans="1:44" ht="16" thickBot="1" x14ac:dyDescent="0.35">
      <c r="A39" s="18" t="s">
        <v>79</v>
      </c>
      <c r="B39" s="19" t="s">
        <v>49</v>
      </c>
      <c r="C39" s="20" t="s">
        <v>82</v>
      </c>
      <c r="D39" s="53">
        <f>'הקצאות שבועיות-שב"ס '!D39+'הקצאות שבועיות -כב"ה '!D39</f>
        <v>5.2</v>
      </c>
      <c r="E39" s="54">
        <f>'הקצאות שבועיות-שב"ס '!E39+'הקצאות שבועיות -כב"ה '!E39</f>
        <v>3.9</v>
      </c>
      <c r="F39" s="53">
        <f>'הקצאות שבועיות-שב"ס '!F39+'הקצאות שבועיות -כב"ה '!F39</f>
        <v>5.2</v>
      </c>
      <c r="G39" s="54">
        <f>'הקצאות שבועיות-שב"ס '!G39+'הקצאות שבועיות -כב"ה '!G39</f>
        <v>3.9</v>
      </c>
      <c r="H39" s="53">
        <f>'הקצאות שבועיות-שב"ס '!H39+'הקצאות שבועיות -כב"ה '!H39</f>
        <v>5</v>
      </c>
      <c r="I39" s="54">
        <f>'הקצאות שבועיות-שב"ס '!I39+'הקצאות שבועיות -כב"ה '!I39</f>
        <v>4</v>
      </c>
      <c r="J39" s="55">
        <f>'הקצאות שבועיות-שב"ס '!J39+'הקצאות שבועיות -כב"ה '!J39</f>
        <v>7.8</v>
      </c>
      <c r="K39" s="54">
        <f>'הקצאות שבועיות-שב"ס '!K39+'הקצאות שבועיות -כב"ה '!K39</f>
        <v>2.6</v>
      </c>
      <c r="L39" s="11">
        <f>'הקצאות שבועיות-שב"ס '!L39+'הקצאות שבועיות -כב"ה '!L39</f>
        <v>5.2</v>
      </c>
      <c r="M39" s="11">
        <f>'הקצאות שבועיות-שב"ס '!M39+'הקצאות שבועיות -כב"ה '!M39</f>
        <v>3.9</v>
      </c>
      <c r="N39" s="11">
        <f>'הקצאות שבועיות-שב"ס '!N39+'הקצאות שבועיות -כב"ה '!N39</f>
        <v>11</v>
      </c>
      <c r="O39" s="11">
        <f>'הקצאות שבועיות-שב"ס '!O39+'הקצאות שבועיות -כב"ה '!O39</f>
        <v>7.8</v>
      </c>
      <c r="P39" s="11">
        <f>'הקצאות שבועיות-שב"ס '!P39+'הקצאות שבועיות -כב"ה '!P39</f>
        <v>5.2</v>
      </c>
      <c r="Q39" s="11">
        <f>'הקצאות שבועיות-שב"ס '!Q39+'הקצאות שבועיות -כב"ה '!Q39</f>
        <v>10.4</v>
      </c>
      <c r="R39" s="11">
        <f>'הקצאות שבועיות-שב"ס '!R39+'הקצאות שבועיות -כב"ה '!R39</f>
        <v>7.8</v>
      </c>
      <c r="S39" s="11">
        <f>'הקצאות שבועיות-שב"ס '!S39+'הקצאות שבועיות -כב"ה '!S39</f>
        <v>10.4</v>
      </c>
      <c r="T39" s="11">
        <f>'הקצאות שבועיות-שב"ס '!T39+'הקצאות שבועיות -כב"ה '!T39</f>
        <v>7.8</v>
      </c>
      <c r="U39" s="11">
        <f>'הקצאות שבועיות-שב"ס '!U39+'הקצאות שבועיות -כב"ה '!U39</f>
        <v>10.4</v>
      </c>
      <c r="V39" s="11">
        <f>'הקצאות שבועיות-שב"ס '!V39+'הקצאות שבועיות -כב"ה '!V39</f>
        <v>7.8</v>
      </c>
      <c r="W39" s="11">
        <f>'הקצאות שבועיות-שב"ס '!W39+'הקצאות שבועיות -כב"ה '!W39</f>
        <v>7.8</v>
      </c>
      <c r="X39" s="11">
        <f>'הקצאות שבועיות-שב"ס '!X39+'הקצאות שבועיות -כב"ה '!X39</f>
        <v>6</v>
      </c>
      <c r="Y39" s="11">
        <f>'הקצאות שבועיות-שב"ס '!Y39+'הקצאות שבועיות -כב"ה '!Y39</f>
        <v>10.4</v>
      </c>
      <c r="Z39" s="11">
        <f>'הקצאות שבועיות-שב"ס '!Z39+'הקצאות שבועיות -כב"ה '!Z39</f>
        <v>7.8</v>
      </c>
      <c r="AA39" s="11">
        <f>'הקצאות שבועיות-שב"ס '!AA39+'הקצאות שבועיות -כב"ה '!AA39</f>
        <v>5.2</v>
      </c>
      <c r="AB39" s="11">
        <f>'הקצאות שבועיות-שב"ס '!AB39+'הקצאות שבועיות -כב"ה '!AB39</f>
        <v>7.8</v>
      </c>
      <c r="AC39" s="11">
        <f>'הקצאות שבועיות-שב"ס '!AC39+'הקצאות שבועיות -כב"ה '!AC39</f>
        <v>5.2</v>
      </c>
      <c r="AD39" s="11">
        <f>'הקצאות שבועיות-שב"ס '!AD39+'הקצאות שבועיות -כב"ה '!AD39</f>
        <v>10.4</v>
      </c>
      <c r="AE39" s="11">
        <f>'הקצאות שבועיות-שב"ס '!AE39+'הקצאות שבועיות -כב"ה '!AE39</f>
        <v>7.8</v>
      </c>
      <c r="AF39" s="11">
        <f>'הקצאות שבועיות-שב"ס '!AF39+'הקצאות שבועיות -כב"ה '!AF39</f>
        <v>5.2</v>
      </c>
      <c r="AG39" s="11">
        <f>'הקצאות שבועיות-שב"ס '!AG39+'הקצאות שבועיות -כב"ה '!AG39</f>
        <v>2.6</v>
      </c>
      <c r="AH39" s="11">
        <f>'הקצאות שבועיות-שב"ס '!AH39+'הקצאות שבועיות -כב"ה '!AH39</f>
        <v>10.4</v>
      </c>
      <c r="AI39" s="68">
        <f>'הקצאות שבועיות-שב"ס '!AI39+'הקצאות שבועיות -כב"ה '!AI39</f>
        <v>7.8</v>
      </c>
      <c r="AJ39" s="14">
        <f>'הקצאות שבועיות-שב"ס '!AJ39+'הקצאות שבועיות -כב"ה '!AJ39</f>
        <v>11</v>
      </c>
      <c r="AK39" s="71">
        <f>'הקצאות שבועיות-שב"ס '!AK39+'הקצאות שבועיות -כב"ה '!AK39</f>
        <v>7.8</v>
      </c>
      <c r="AL39" s="70">
        <f t="shared" si="4"/>
        <v>31</v>
      </c>
      <c r="AM39" s="16">
        <f t="shared" si="5"/>
        <v>22.2</v>
      </c>
      <c r="AN39" s="16" t="e">
        <f>AJ39+AH39+F39+H39+#REF!</f>
        <v>#REF!</v>
      </c>
      <c r="AO39" s="16">
        <f t="shared" si="6"/>
        <v>31.3</v>
      </c>
      <c r="AP39" s="16" t="e">
        <f>AL39+AJ39+H39+#REF!+K39</f>
        <v>#REF!</v>
      </c>
      <c r="AQ39" s="16">
        <f t="shared" si="7"/>
        <v>47</v>
      </c>
      <c r="AR39" s="17"/>
    </row>
    <row r="40" spans="1:44" ht="16" thickBot="1" x14ac:dyDescent="0.35">
      <c r="A40" s="18" t="s">
        <v>83</v>
      </c>
      <c r="B40" s="19" t="s">
        <v>84</v>
      </c>
      <c r="C40" s="20" t="s">
        <v>85</v>
      </c>
      <c r="D40" s="53">
        <f>'הקצאות שבועיות-שב"ס '!D40+'הקצאות שבועיות -כב"ה '!D40</f>
        <v>5.2</v>
      </c>
      <c r="E40" s="54">
        <f>'הקצאות שבועיות-שב"ס '!E40+'הקצאות שבועיות -כב"ה '!E40</f>
        <v>2.6</v>
      </c>
      <c r="F40" s="53">
        <f>'הקצאות שבועיות-שב"ס '!F40+'הקצאות שבועיות -כב"ה '!F40</f>
        <v>5.2</v>
      </c>
      <c r="G40" s="54">
        <f>'הקצאות שבועיות-שב"ס '!G40+'הקצאות שבועיות -כב"ה '!G40</f>
        <v>2.6</v>
      </c>
      <c r="H40" s="53">
        <f>'הקצאות שבועיות-שב"ס '!H40+'הקצאות שבועיות -כב"ה '!H40</f>
        <v>5</v>
      </c>
      <c r="I40" s="54">
        <f>'הקצאות שבועיות-שב"ס '!I40+'הקצאות שבועיות -כב"ה '!I40</f>
        <v>3</v>
      </c>
      <c r="J40" s="55">
        <f>'הקצאות שבועיות-שב"ס '!J40+'הקצאות שבועיות -כב"ה '!J40</f>
        <v>5.2</v>
      </c>
      <c r="K40" s="54">
        <f>'הקצאות שבועיות-שב"ס '!K40+'הקצאות שבועיות -כב"ה '!K40</f>
        <v>2.6</v>
      </c>
      <c r="L40" s="11">
        <f>'הקצאות שבועיות-שב"ס '!L40+'הקצאות שבועיות -כב"ה '!L40</f>
        <v>10.4</v>
      </c>
      <c r="M40" s="11">
        <f>'הקצאות שבועיות-שב"ס '!M40+'הקצאות שבועיות -כב"ה '!M40</f>
        <v>5.2</v>
      </c>
      <c r="N40" s="11">
        <f>'הקצאות שבועיות-שב"ס '!N40+'הקצאות שבועיות -כב"ה '!N40</f>
        <v>15.6</v>
      </c>
      <c r="O40" s="11">
        <f>'הקצאות שבועיות-שב"ס '!O40+'הקצאות שבועיות -כב"ה '!O40</f>
        <v>7.8</v>
      </c>
      <c r="P40" s="11">
        <f>'הקצאות שבועיות-שב"ס '!P40+'הקצאות שבועיות -כב"ה '!P40</f>
        <v>10.4</v>
      </c>
      <c r="Q40" s="11">
        <f>'הקצאות שבועיות-שב"ס '!Q40+'הקצאות שבועיות -כב"ה '!Q40</f>
        <v>23.4</v>
      </c>
      <c r="R40" s="11">
        <f>'הקצאות שבועיות-שב"ס '!R40+'הקצאות שבועיות -כב"ה '!R40</f>
        <v>10.4</v>
      </c>
      <c r="S40" s="11">
        <f>'הקצאות שבועיות-שב"ס '!S40+'הקצאות שבועיות -כב"ה '!S40</f>
        <v>20.8</v>
      </c>
      <c r="T40" s="11">
        <f>'הקצאות שבועיות-שב"ס '!T40+'הקצאות שבועיות -כב"ה '!T40</f>
        <v>10.4</v>
      </c>
      <c r="U40" s="11">
        <f>'הקצאות שבועיות-שב"ס '!U40+'הקצאות שבועיות -כב"ה '!U40</f>
        <v>16.8</v>
      </c>
      <c r="V40" s="11">
        <f>'הקצאות שבועיות-שב"ס '!V40+'הקצאות שבועיות -כב"ה '!V40</f>
        <v>10.4</v>
      </c>
      <c r="W40" s="11">
        <f>'הקצאות שבועיות-שב"ס '!W40+'הקצאות שבועיות -כב"ה '!W40</f>
        <v>10.4</v>
      </c>
      <c r="X40" s="11">
        <f>'הקצאות שבועיות-שב"ס '!X40+'הקצאות שבועיות -כב"ה '!X40</f>
        <v>7.8</v>
      </c>
      <c r="Y40" s="11">
        <f>'הקצאות שבועיות-שב"ס '!Y40+'הקצאות שבועיות -כב"ה '!Y40</f>
        <v>15.6</v>
      </c>
      <c r="Z40" s="11">
        <f>'הקצאות שבועיות-שב"ס '!Z40+'הקצאות שבועיות -כב"ה '!Z40</f>
        <v>10.4</v>
      </c>
      <c r="AA40" s="11">
        <f>'הקצאות שבועיות-שב"ס '!AA40+'הקצאות שבועיות -כב"ה '!AA40</f>
        <v>7.8</v>
      </c>
      <c r="AB40" s="11">
        <f>'הקצאות שבועיות-שב"ס '!AB40+'הקצאות שבועיות -כב"ה '!AB40</f>
        <v>10.4</v>
      </c>
      <c r="AC40" s="11">
        <f>'הקצאות שבועיות-שב"ס '!AC40+'הקצאות שבועיות -כב"ה '!AC40</f>
        <v>7.8</v>
      </c>
      <c r="AD40" s="11">
        <f>'הקצאות שבועיות-שב"ס '!AD40+'הקצאות שבועיות -כב"ה '!AD40</f>
        <v>10.4</v>
      </c>
      <c r="AE40" s="11">
        <f>'הקצאות שבועיות-שב"ס '!AE40+'הקצאות שבועיות -כב"ה '!AE40</f>
        <v>5.2</v>
      </c>
      <c r="AF40" s="11">
        <f>'הקצאות שבועיות-שב"ס '!AF40+'הקצאות שבועיות -כב"ה '!AF40</f>
        <v>10.4</v>
      </c>
      <c r="AG40" s="11">
        <f>'הקצאות שבועיות-שב"ס '!AG40+'הקצאות שבועיות -כב"ה '!AG40</f>
        <v>5.2</v>
      </c>
      <c r="AH40" s="11">
        <f>'הקצאות שבועיות-שב"ס '!AH40+'הקצאות שבועיות -כב"ה '!AH40</f>
        <v>10.4</v>
      </c>
      <c r="AI40" s="68">
        <f>'הקצאות שבועיות-שב"ס '!AI40+'הקצאות שבועיות -כב"ה '!AI40</f>
        <v>5.2</v>
      </c>
      <c r="AJ40" s="14">
        <f>'הקצאות שבועיות-שב"ס '!AJ40+'הקצאות שבועיות -כב"ה '!AJ40</f>
        <v>10.4</v>
      </c>
      <c r="AK40" s="71">
        <f>'הקצאות שבועיות-שב"ס '!AK40+'הקצאות שבועיות -כב"ה '!AK40</f>
        <v>5.2</v>
      </c>
      <c r="AL40" s="70">
        <f t="shared" si="4"/>
        <v>36.200000000000003</v>
      </c>
      <c r="AM40" s="16">
        <f t="shared" si="5"/>
        <v>18.600000000000001</v>
      </c>
      <c r="AN40" s="16" t="e">
        <f>AJ40+AH40+F40+H40+#REF!</f>
        <v>#REF!</v>
      </c>
      <c r="AO40" s="16">
        <f t="shared" si="6"/>
        <v>21.2</v>
      </c>
      <c r="AP40" s="16" t="e">
        <f>AL40+AJ40+H40+#REF!+K40</f>
        <v>#REF!</v>
      </c>
      <c r="AQ40" s="16">
        <f t="shared" si="7"/>
        <v>42.4</v>
      </c>
      <c r="AR40" s="17"/>
    </row>
    <row r="41" spans="1:44" ht="16" thickBot="1" x14ac:dyDescent="0.35">
      <c r="A41" s="18" t="s">
        <v>86</v>
      </c>
      <c r="B41" s="19" t="s">
        <v>87</v>
      </c>
      <c r="C41" s="20" t="s">
        <v>88</v>
      </c>
      <c r="D41" s="53">
        <f>'הקצאות שבועיות-שב"ס '!D41+'הקצאות שבועיות -כב"ה '!D41</f>
        <v>5.2</v>
      </c>
      <c r="E41" s="54">
        <f>'הקצאות שבועיות-שב"ס '!E41+'הקצאות שבועיות -כב"ה '!E41</f>
        <v>3.9</v>
      </c>
      <c r="F41" s="53">
        <f>'הקצאות שבועיות-שב"ס '!F41+'הקצאות שבועיות -כב"ה '!F41</f>
        <v>5.2</v>
      </c>
      <c r="G41" s="54">
        <f>'הקצאות שבועיות-שב"ס '!G41+'הקצאות שבועיות -כב"ה '!G41</f>
        <v>3.9</v>
      </c>
      <c r="H41" s="53">
        <f>'הקצאות שבועיות-שב"ס '!H41+'הקצאות שבועיות -כב"ה '!H41</f>
        <v>5</v>
      </c>
      <c r="I41" s="54">
        <f>'הקצאות שבועיות-שב"ס '!I41+'הקצאות שבועיות -כב"ה '!I41</f>
        <v>4</v>
      </c>
      <c r="J41" s="55">
        <f>'הקצאות שבועיות-שב"ס '!J41+'הקצאות שבועיות -כב"ה '!J41</f>
        <v>5.2</v>
      </c>
      <c r="K41" s="54">
        <f>'הקצאות שבועיות-שב"ס '!K41+'הקצאות שבועיות -כב"ה '!K41</f>
        <v>3.9</v>
      </c>
      <c r="L41" s="11">
        <f>'הקצאות שבועיות-שב"ס '!L41+'הקצאות שבועיות -כב"ה '!L41</f>
        <v>5.2</v>
      </c>
      <c r="M41" s="11">
        <f>'הקצאות שבועיות-שב"ס '!M41+'הקצאות שבועיות -כב"ה '!M41</f>
        <v>3.9</v>
      </c>
      <c r="N41" s="11">
        <f>'הקצאות שבועיות-שב"ס '!N41+'הקצאות שבועיות -כב"ה '!N41</f>
        <v>13</v>
      </c>
      <c r="O41" s="11">
        <f>'הקצאות שבועיות-שב"ס '!O41+'הקצאות שבועיות -כב"ה '!O41</f>
        <v>10.4</v>
      </c>
      <c r="P41" s="11">
        <f>'הקצאות שבועיות-שב"ס '!P41+'הקצאות שבועיות -כב"ה '!P41</f>
        <v>7.8</v>
      </c>
      <c r="Q41" s="11">
        <f>'הקצאות שבועיות-שב"ס '!Q41+'הקצאות שבועיות -כב"ה '!Q41</f>
        <v>20.8</v>
      </c>
      <c r="R41" s="11">
        <f>'הקצאות שבועיות-שב"ס '!R41+'הקצאות שבועיות -כב"ה '!R41</f>
        <v>10.4</v>
      </c>
      <c r="S41" s="11">
        <f>'הקצאות שבועיות-שב"ס '!S41+'הקצאות שבועיות -כב"ה '!S41</f>
        <v>23.4</v>
      </c>
      <c r="T41" s="11">
        <f>'הקצאות שבועיות-שב"ס '!T41+'הקצאות שבועיות -כב"ה '!T41</f>
        <v>10.4</v>
      </c>
      <c r="U41" s="11">
        <f>'הקצאות שבועיות-שב"ס '!U41+'הקצאות שבועיות -כב"ה '!U41</f>
        <v>21.4</v>
      </c>
      <c r="V41" s="11">
        <f>'הקצאות שבועיות-שב"ס '!V41+'הקצאות שבועיות -כב"ה '!V41</f>
        <v>10.4</v>
      </c>
      <c r="W41" s="11">
        <f>'הקצאות שבועיות-שב"ס '!W41+'הקצאות שבועיות -כב"ה '!W41</f>
        <v>7.8</v>
      </c>
      <c r="X41" s="11">
        <f>'הקצאות שבועיות-שב"ס '!X41+'הקצאות שבועיות -כב"ה '!X41</f>
        <v>6</v>
      </c>
      <c r="Y41" s="11">
        <f>'הקצאות שבועיות-שב"ס '!Y41+'הקצאות שבועיות -כב"ה '!Y41</f>
        <v>13</v>
      </c>
      <c r="Z41" s="11">
        <f>'הקצאות שבועיות-שב"ס '!Z41+'הקצאות שבועיות -כב"ה '!Z41</f>
        <v>10.4</v>
      </c>
      <c r="AA41" s="11">
        <f>'הקצאות שבועיות-שב"ס '!AA41+'הקצאות שבועיות -כב"ה '!AA41</f>
        <v>7.8</v>
      </c>
      <c r="AB41" s="11">
        <f>'הקצאות שבועיות-שב"ס '!AB41+'הקצאות שבועיות -כב"ה '!AB41</f>
        <v>13</v>
      </c>
      <c r="AC41" s="11">
        <f>'הקצאות שבועיות-שב"ס '!AC41+'הקצאות שבועיות -כב"ה '!AC41</f>
        <v>10.4</v>
      </c>
      <c r="AD41" s="11">
        <f>'הקצאות שבועיות-שב"ס '!AD41+'הקצאות שבועיות -כב"ה '!AD41</f>
        <v>13</v>
      </c>
      <c r="AE41" s="11">
        <f>'הקצאות שבועיות-שב"ס '!AE41+'הקצאות שבועיות -כב"ה '!AE41</f>
        <v>10.4</v>
      </c>
      <c r="AF41" s="11">
        <f>'הקצאות שבועיות-שב"ס '!AF41+'הקצאות שבועיות -כב"ה '!AF41</f>
        <v>5.2</v>
      </c>
      <c r="AG41" s="11">
        <f>'הקצאות שבועיות-שב"ס '!AG41+'הקצאות שבועיות -כב"ה '!AG41</f>
        <v>3.9</v>
      </c>
      <c r="AH41" s="11">
        <f>'הקצאות שבועיות-שב"ס '!AH41+'הקצאות שבועיות -כב"ה '!AH41</f>
        <v>5.2</v>
      </c>
      <c r="AI41" s="68">
        <f>'הקצאות שבועיות-שב"ס '!AI41+'הקצאות שבועיות -כב"ה '!AI41</f>
        <v>3.9</v>
      </c>
      <c r="AJ41" s="14">
        <f>'הקצאות שבועיות-שב"ס '!AJ41+'הקצאות שבועיות -כב"ה '!AJ41</f>
        <v>11</v>
      </c>
      <c r="AK41" s="71">
        <f>'הקצאות שבועיות-שב"ס '!AK41+'הקצאות שבועיות -כב"ה '!AK41</f>
        <v>7.8</v>
      </c>
      <c r="AL41" s="70">
        <f t="shared" si="4"/>
        <v>25.8</v>
      </c>
      <c r="AM41" s="16">
        <f t="shared" si="5"/>
        <v>19.600000000000001</v>
      </c>
      <c r="AN41" s="16" t="e">
        <f>AJ41+AH41+F41+H41+#REF!</f>
        <v>#REF!</v>
      </c>
      <c r="AO41" s="16">
        <f t="shared" si="6"/>
        <v>24.8</v>
      </c>
      <c r="AP41" s="16" t="e">
        <f>AL41+AJ41+H41+#REF!+K41</f>
        <v>#REF!</v>
      </c>
      <c r="AQ41" s="16">
        <f t="shared" si="7"/>
        <v>41.800000000000004</v>
      </c>
      <c r="AR41" s="17"/>
    </row>
    <row r="42" spans="1:44" ht="16" thickBot="1" x14ac:dyDescent="0.35">
      <c r="A42" s="18" t="s">
        <v>89</v>
      </c>
      <c r="B42" s="19" t="s">
        <v>49</v>
      </c>
      <c r="C42" s="20" t="s">
        <v>90</v>
      </c>
      <c r="D42" s="53">
        <f>'הקצאות שבועיות-שב"ס '!D42+'הקצאות שבועיות -כב"ה '!D42</f>
        <v>5.2</v>
      </c>
      <c r="E42" s="54">
        <f>'הקצאות שבועיות-שב"ס '!E42+'הקצאות שבועיות -כב"ה '!E42</f>
        <v>2.6</v>
      </c>
      <c r="F42" s="53">
        <f>'הקצאות שבועיות-שב"ס '!F42+'הקצאות שבועיות -כב"ה '!F42</f>
        <v>5.2</v>
      </c>
      <c r="G42" s="54">
        <f>'הקצאות שבועיות-שב"ס '!G42+'הקצאות שבועיות -כב"ה '!G42</f>
        <v>2.6</v>
      </c>
      <c r="H42" s="53">
        <f>'הקצאות שבועיות-שב"ס '!H42+'הקצאות שבועיות -כב"ה '!H42</f>
        <v>5</v>
      </c>
      <c r="I42" s="54">
        <f>'הקצאות שבועיות-שב"ס '!I42+'הקצאות שבועיות -כב"ה '!I42</f>
        <v>3</v>
      </c>
      <c r="J42" s="55">
        <f>'הקצאות שבועיות-שב"ס '!J42+'הקצאות שבועיות -כב"ה '!J42</f>
        <v>0</v>
      </c>
      <c r="K42" s="54">
        <f>'הקצאות שבועיות-שב"ס '!K42+'הקצאות שבועיות -כב"ה '!K42</f>
        <v>0</v>
      </c>
      <c r="L42" s="11">
        <f>'הקצאות שבועיות-שב"ס '!L42+'הקצאות שבועיות -כב"ה '!L42</f>
        <v>5.2</v>
      </c>
      <c r="M42" s="11">
        <f>'הקצאות שבועיות-שב"ס '!M42+'הקצאות שבועיות -כב"ה '!M42</f>
        <v>2.6</v>
      </c>
      <c r="N42" s="11">
        <f>'הקצאות שבועיות-שב"ס '!N42+'הקצאות שבועיות -כב"ה '!N42</f>
        <v>5.2</v>
      </c>
      <c r="O42" s="11">
        <f>'הקצאות שבועיות-שב"ס '!O42+'הקצאות שבועיות -כב"ה '!O42</f>
        <v>3.9</v>
      </c>
      <c r="P42" s="11">
        <f>'הקצאות שבועיות-שב"ס '!P42+'הקצאות שבועיות -כב"ה '!P42</f>
        <v>0</v>
      </c>
      <c r="Q42" s="11">
        <f>'הקצאות שבועיות-שב"ס '!Q42+'הקצאות שבועיות -כב"ה '!Q42</f>
        <v>6.5</v>
      </c>
      <c r="R42" s="11">
        <f>'הקצאות שבועיות-שב"ס '!R42+'הקצאות שבועיות -כב"ה '!R42</f>
        <v>3.9</v>
      </c>
      <c r="S42" s="11">
        <f>'הקצאות שבועיות-שב"ס '!S42+'הקצאות שבועיות -כב"ה '!S42</f>
        <v>6.5</v>
      </c>
      <c r="T42" s="11">
        <f>'הקצאות שבועיות-שב"ס '!T42+'הקצאות שבועיות -כב"ה '!T42</f>
        <v>3.9</v>
      </c>
      <c r="U42" s="11">
        <f>'הקצאות שבועיות-שב"ס '!U42+'הקצאות שבועיות -כב"ה '!U42</f>
        <v>5.2</v>
      </c>
      <c r="V42" s="11">
        <f>'הקצאות שבועיות-שב"ס '!V42+'הקצאות שבועיות -כב"ה '!V42</f>
        <v>3.9</v>
      </c>
      <c r="W42" s="11">
        <f>'הקצאות שבועיות-שב"ס '!W42+'הקצאות שבועיות -כב"ה '!W42</f>
        <v>0</v>
      </c>
      <c r="X42" s="11">
        <f>'הקצאות שבועיות-שב"ס '!X42+'הקצאות שבועיות -כב"ה '!X42</f>
        <v>0</v>
      </c>
      <c r="Y42" s="11">
        <f>'הקצאות שבועיות-שב"ס '!Y42+'הקצאות שבועיות -כב"ה '!Y42</f>
        <v>6.5</v>
      </c>
      <c r="Z42" s="11">
        <f>'הקצאות שבועיות-שב"ס '!Z42+'הקצאות שבועיות -כב"ה '!Z42</f>
        <v>3.9</v>
      </c>
      <c r="AA42" s="11">
        <f>'הקצאות שבועיות-שב"ס '!AA42+'הקצאות שבועיות -כב"ה '!AA42</f>
        <v>0</v>
      </c>
      <c r="AB42" s="11">
        <f>'הקצאות שבועיות-שב"ס '!AB42+'הקצאות שבועיות -כב"ה '!AB42</f>
        <v>0</v>
      </c>
      <c r="AC42" s="11">
        <f>'הקצאות שבועיות-שב"ס '!AC42+'הקצאות שבועיות -כב"ה '!AC42</f>
        <v>0</v>
      </c>
      <c r="AD42" s="11">
        <f>'הקצאות שבועיות-שב"ס '!AD42+'הקצאות שבועיות -כב"ה '!AD42</f>
        <v>6.5</v>
      </c>
      <c r="AE42" s="11">
        <f>'הקצאות שבועיות-שב"ס '!AE42+'הקצאות שבועיות -כב"ה '!AE42</f>
        <v>3.9</v>
      </c>
      <c r="AF42" s="11">
        <f>'הקצאות שבועיות-שב"ס '!AF42+'הקצאות שבועיות -כב"ה '!AF42</f>
        <v>5.2</v>
      </c>
      <c r="AG42" s="11">
        <f>'הקצאות שבועיות-שב"ס '!AG42+'הקצאות שבועיות -כב"ה '!AG42</f>
        <v>3.9</v>
      </c>
      <c r="AH42" s="11">
        <f>'הקצאות שבועיות-שב"ס '!AH42+'הקצאות שבועיות -כב"ה '!AH42</f>
        <v>5.2</v>
      </c>
      <c r="AI42" s="68">
        <f>'הקצאות שבועיות-שב"ס '!AI42+'הקצאות שבועיות -כב"ה '!AI42</f>
        <v>3.9</v>
      </c>
      <c r="AJ42" s="14">
        <f>'הקצאות שבועיות-שב"ס '!AJ42+'הקצאות שבועיות -כב"ה '!AJ42</f>
        <v>0</v>
      </c>
      <c r="AK42" s="71">
        <f>'הקצאות שבועיות-שב"ס '!AK42+'הקצאות שבועיות -כב"ה '!AK42</f>
        <v>0</v>
      </c>
      <c r="AL42" s="70">
        <f t="shared" si="4"/>
        <v>25.8</v>
      </c>
      <c r="AM42" s="16">
        <f t="shared" si="5"/>
        <v>16</v>
      </c>
      <c r="AN42" s="16" t="e">
        <f>AJ42+AH42+F42+H42+#REF!</f>
        <v>#REF!</v>
      </c>
      <c r="AO42" s="16">
        <f t="shared" si="6"/>
        <v>9.5</v>
      </c>
      <c r="AP42" s="16" t="e">
        <f>AL42+AJ42+H42+#REF!+K42</f>
        <v>#REF!</v>
      </c>
      <c r="AQ42" s="16">
        <f t="shared" si="7"/>
        <v>24.2</v>
      </c>
      <c r="AR42" s="17"/>
    </row>
    <row r="43" spans="1:44" ht="16" thickBot="1" x14ac:dyDescent="0.35">
      <c r="A43" s="18" t="s">
        <v>89</v>
      </c>
      <c r="B43" s="19" t="s">
        <v>40</v>
      </c>
      <c r="C43" s="20" t="s">
        <v>91</v>
      </c>
      <c r="D43" s="53">
        <f>'הקצאות שבועיות-שב"ס '!D43+'הקצאות שבועיות -כב"ה '!D43</f>
        <v>5.2</v>
      </c>
      <c r="E43" s="54">
        <f>'הקצאות שבועיות-שב"ס '!E43+'הקצאות שבועיות -כב"ה '!E43</f>
        <v>2.6</v>
      </c>
      <c r="F43" s="53">
        <f>'הקצאות שבועיות-שב"ס '!F43+'הקצאות שבועיות -כב"ה '!F43</f>
        <v>5.2</v>
      </c>
      <c r="G43" s="54">
        <f>'הקצאות שבועיות-שב"ס '!G43+'הקצאות שבועיות -כב"ה '!G43</f>
        <v>2.6</v>
      </c>
      <c r="H43" s="53">
        <f>'הקצאות שבועיות-שב"ס '!H43+'הקצאות שבועיות -כב"ה '!H43</f>
        <v>5</v>
      </c>
      <c r="I43" s="54">
        <f>'הקצאות שבועיות-שב"ס '!I43+'הקצאות שבועיות -כב"ה '!I43</f>
        <v>3</v>
      </c>
      <c r="J43" s="55">
        <f>'הקצאות שבועיות-שב"ס '!J43+'הקצאות שבועיות -כב"ה '!J43</f>
        <v>4.5999999999999996</v>
      </c>
      <c r="K43" s="54">
        <f>'הקצאות שבועיות-שב"ס '!K43+'הקצאות שבועיות -כב"ה '!K43</f>
        <v>4.5999999999999996</v>
      </c>
      <c r="L43" s="11">
        <f>'הקצאות שבועיות-שב"ס '!L43+'הקצאות שבועיות -כב"ה '!L43</f>
        <v>5.2</v>
      </c>
      <c r="M43" s="11">
        <f>'הקצאות שבועיות-שב"ס '!M43+'הקצאות שבועיות -כב"ה '!M43</f>
        <v>2.6</v>
      </c>
      <c r="N43" s="11">
        <f>'הקצאות שבועיות-שב"ס '!N43+'הקצאות שבועיות -כב"ה '!N43</f>
        <v>8.6999999999999993</v>
      </c>
      <c r="O43" s="11">
        <f>'הקצאות שבועיות-שב"ס '!O43+'הקצאות שבועיות -כב"ה '!O43</f>
        <v>5.8</v>
      </c>
      <c r="P43" s="11">
        <f>'הקצאות שבועיות-שב"ס '!P43+'הקצאות שבועיות -כב"ה '!P43</f>
        <v>5.2</v>
      </c>
      <c r="Q43" s="11">
        <f>'הקצאות שבועיות-שב"ס '!Q43+'הקצאות שבועיות -כב"ה '!Q43</f>
        <v>7.2</v>
      </c>
      <c r="R43" s="11">
        <f>'הקצאות שבועיות-שב"ס '!R43+'הקצאות שבועיות -כב"ה '!R43</f>
        <v>5.2</v>
      </c>
      <c r="S43" s="11">
        <f>'הקצאות שבועיות-שב"ס '!S43+'הקצאות שבועיות -כב"ה '!S43</f>
        <v>10.4</v>
      </c>
      <c r="T43" s="11">
        <f>'הקצאות שבועיות-שב"ס '!T43+'הקצאות שבועיות -כב"ה '!T43</f>
        <v>5.2</v>
      </c>
      <c r="U43" s="11">
        <f>'הקצאות שבועיות-שב"ס '!U43+'הקצאות שבועיות -כב"ה '!U43</f>
        <v>10.4</v>
      </c>
      <c r="V43" s="11">
        <f>'הקצאות שבועיות-שב"ס '!V43+'הקצאות שבועיות -כב"ה '!V43</f>
        <v>5.2</v>
      </c>
      <c r="W43" s="11">
        <f>'הקצאות שבועיות-שב"ס '!W43+'הקצאות שבועיות -כב"ה '!W43</f>
        <v>7.8</v>
      </c>
      <c r="X43" s="11">
        <f>'הקצאות שבועיות-שב"ס '!X43+'הקצאות שבועיות -כב"ה '!X43</f>
        <v>6</v>
      </c>
      <c r="Y43" s="11">
        <f>'הקצאות שבועיות-שב"ס '!Y43+'הקצאות שבועיות -כב"ה '!Y43</f>
        <v>7.2</v>
      </c>
      <c r="Z43" s="11">
        <f>'הקצאות שבועיות-שב"ס '!Z43+'הקצאות שבועיות -כב"ה '!Z43</f>
        <v>5.2</v>
      </c>
      <c r="AA43" s="11">
        <f>'הקצאות שבועיות-שב"ס '!AA43+'הקצאות שבועיות -כב"ה '!AA43</f>
        <v>5.2</v>
      </c>
      <c r="AB43" s="11">
        <f>'הקצאות שבועיות-שב"ס '!AB43+'הקצאות שבועיות -כב"ה '!AB43</f>
        <v>4.5999999999999996</v>
      </c>
      <c r="AC43" s="11">
        <f>'הקצאות שבועיות-שב"ס '!AC43+'הקצאות שבועיות -כב"ה '!AC43</f>
        <v>4.5999999999999996</v>
      </c>
      <c r="AD43" s="11">
        <f>'הקצאות שבועיות-שב"ס '!AD43+'הקצאות שבועיות -כב"ה '!AD43</f>
        <v>7.2</v>
      </c>
      <c r="AE43" s="11">
        <f>'הקצאות שבועיות-שב"ס '!AE43+'הקצאות שבועיות -כב"ה '!AE43</f>
        <v>5.2</v>
      </c>
      <c r="AF43" s="11">
        <f>'הקצאות שבועיות-שב"ס '!AF43+'הקצאות שבועיות -כב"ה '!AF43</f>
        <v>7.2</v>
      </c>
      <c r="AG43" s="11">
        <f>'הקצאות שבועיות-שב"ס '!AG43+'הקצאות שבועיות -כב"ה '!AG43</f>
        <v>5.2</v>
      </c>
      <c r="AH43" s="11">
        <f>'הקצאות שבועיות-שב"ס '!AH43+'הקצאות שבועיות -כב"ה '!AH43</f>
        <v>5.2</v>
      </c>
      <c r="AI43" s="68">
        <f>'הקצאות שבועיות-שב"ס '!AI43+'הקצאות שבועיות -כב"ה '!AI43</f>
        <v>2.6</v>
      </c>
      <c r="AJ43" s="14">
        <f>'הקצאות שבועיות-שב"ס '!AJ43+'הקצאות שבועיות -כב"ה '!AJ43</f>
        <v>13</v>
      </c>
      <c r="AK43" s="71">
        <f>'הקצאות שבועיות-שב"ס '!AK43+'הקצאות שבועיות -כב"ה '!AK43</f>
        <v>5.2</v>
      </c>
      <c r="AL43" s="70">
        <f t="shared" si="4"/>
        <v>27.8</v>
      </c>
      <c r="AM43" s="16">
        <f t="shared" si="5"/>
        <v>16</v>
      </c>
      <c r="AN43" s="16" t="e">
        <f>AJ43+AH43+F43+H43+#REF!</f>
        <v>#REF!</v>
      </c>
      <c r="AO43" s="16">
        <f t="shared" si="6"/>
        <v>18</v>
      </c>
      <c r="AP43" s="16" t="e">
        <f>AL43+AJ43+H43+#REF!+K43</f>
        <v>#REF!</v>
      </c>
      <c r="AQ43" s="16">
        <f t="shared" si="7"/>
        <v>34</v>
      </c>
      <c r="AR43" s="17"/>
    </row>
    <row r="44" spans="1:44" ht="16" thickBot="1" x14ac:dyDescent="0.35">
      <c r="A44" s="18" t="s">
        <v>89</v>
      </c>
      <c r="B44" s="19" t="s">
        <v>29</v>
      </c>
      <c r="C44" s="20" t="s">
        <v>92</v>
      </c>
      <c r="D44" s="53">
        <f>'הקצאות שבועיות-שב"ס '!D44+'הקצאות שבועיות -כב"ה '!D44</f>
        <v>5.2</v>
      </c>
      <c r="E44" s="54">
        <f>'הקצאות שבועיות-שב"ס '!E44+'הקצאות שבועיות -כב"ה '!E44</f>
        <v>2.6</v>
      </c>
      <c r="F44" s="53">
        <f>'הקצאות שבועיות-שב"ס '!F44+'הקצאות שבועיות -כב"ה '!F44</f>
        <v>5.2</v>
      </c>
      <c r="G44" s="54">
        <f>'הקצאות שבועיות-שב"ס '!G44+'הקצאות שבועיות -כב"ה '!G44</f>
        <v>2.6</v>
      </c>
      <c r="H44" s="53">
        <f>'הקצאות שבועיות-שב"ס '!H44+'הקצאות שבועיות -כב"ה '!H44</f>
        <v>5</v>
      </c>
      <c r="I44" s="54">
        <f>'הקצאות שבועיות-שב"ס '!I44+'הקצאות שבועיות -כב"ה '!I44</f>
        <v>3</v>
      </c>
      <c r="J44" s="55">
        <f>'הקצאות שבועיות-שב"ס '!J44+'הקצאות שבועיות -כב"ה '!J44</f>
        <v>4.5999999999999996</v>
      </c>
      <c r="K44" s="54">
        <f>'הקצאות שבועיות-שב"ס '!K44+'הקצאות שבועיות -כב"ה '!K44</f>
        <v>4.5999999999999996</v>
      </c>
      <c r="L44" s="11">
        <f>'הקצאות שבועיות-שב"ס '!L44+'הקצאות שבועיות -כב"ה '!L44</f>
        <v>5.2</v>
      </c>
      <c r="M44" s="11">
        <f>'הקצאות שבועיות-שב"ס '!M44+'הקצאות שבועיות -כב"ה '!M44</f>
        <v>2.6</v>
      </c>
      <c r="N44" s="11">
        <f>'הקצאות שבועיות-שב"ס '!N44+'הקצאות שבועיות -כב"ה '!N44</f>
        <v>8.6999999999999993</v>
      </c>
      <c r="O44" s="11">
        <f>'הקצאות שבועיות-שב"ס '!O44+'הקצאות שבועיות -כב"ה '!O44</f>
        <v>5.8</v>
      </c>
      <c r="P44" s="11">
        <f>'הקצאות שבועיות-שב"ס '!P44+'הקצאות שבועיות -כב"ה '!P44</f>
        <v>5.2</v>
      </c>
      <c r="Q44" s="11">
        <f>'הקצאות שבועיות-שב"ס '!Q44+'הקצאות שבועיות -כב"ה '!Q44</f>
        <v>7.2</v>
      </c>
      <c r="R44" s="11">
        <f>'הקצאות שבועיות-שב"ס '!R44+'הקצאות שבועיות -כב"ה '!R44</f>
        <v>5.2</v>
      </c>
      <c r="S44" s="11">
        <f>'הקצאות שבועיות-שב"ס '!S44+'הקצאות שבועיות -כב"ה '!S44</f>
        <v>10.4</v>
      </c>
      <c r="T44" s="11">
        <f>'הקצאות שבועיות-שב"ס '!T44+'הקצאות שבועיות -כב"ה '!T44</f>
        <v>5.2</v>
      </c>
      <c r="U44" s="11">
        <f>'הקצאות שבועיות-שב"ס '!U44+'הקצאות שבועיות -כב"ה '!U44</f>
        <v>10.4</v>
      </c>
      <c r="V44" s="11">
        <f>'הקצאות שבועיות-שב"ס '!V44+'הקצאות שבועיות -כב"ה '!V44</f>
        <v>5.2</v>
      </c>
      <c r="W44" s="11">
        <f>'הקצאות שבועיות-שב"ס '!W44+'הקצאות שבועיות -כב"ה '!W44</f>
        <v>7.8</v>
      </c>
      <c r="X44" s="11">
        <f>'הקצאות שבועיות-שב"ס '!X44+'הקצאות שבועיות -כב"ה '!X44</f>
        <v>6</v>
      </c>
      <c r="Y44" s="11">
        <f>'הקצאות שבועיות-שב"ס '!Y44+'הקצאות שבועיות -כב"ה '!Y44</f>
        <v>7.2</v>
      </c>
      <c r="Z44" s="11">
        <f>'הקצאות שבועיות-שב"ס '!Z44+'הקצאות שבועיות -כב"ה '!Z44</f>
        <v>5.2</v>
      </c>
      <c r="AA44" s="11">
        <f>'הקצאות שבועיות-שב"ס '!AA44+'הקצאות שבועיות -כב"ה '!AA44</f>
        <v>5.2</v>
      </c>
      <c r="AB44" s="11">
        <f>'הקצאות שבועיות-שב"ס '!AB44+'הקצאות שבועיות -כב"ה '!AB44</f>
        <v>4.5999999999999996</v>
      </c>
      <c r="AC44" s="11">
        <f>'הקצאות שבועיות-שב"ס '!AC44+'הקצאות שבועיות -כב"ה '!AC44</f>
        <v>4.5999999999999996</v>
      </c>
      <c r="AD44" s="11">
        <f>'הקצאות שבועיות-שב"ס '!AD44+'הקצאות שבועיות -כב"ה '!AD44</f>
        <v>7.2</v>
      </c>
      <c r="AE44" s="11">
        <f>'הקצאות שבועיות-שב"ס '!AE44+'הקצאות שבועיות -כב"ה '!AE44</f>
        <v>5.2</v>
      </c>
      <c r="AF44" s="11">
        <f>'הקצאות שבועיות-שב"ס '!AF44+'הקצאות שבועיות -כב"ה '!AF44</f>
        <v>7.2</v>
      </c>
      <c r="AG44" s="11">
        <f>'הקצאות שבועיות-שב"ס '!AG44+'הקצאות שבועיות -כב"ה '!AG44</f>
        <v>5.2</v>
      </c>
      <c r="AH44" s="11">
        <f>'הקצאות שבועיות-שב"ס '!AH44+'הקצאות שבועיות -כב"ה '!AH44</f>
        <v>5.2</v>
      </c>
      <c r="AI44" s="68">
        <f>'הקצאות שבועיות-שב"ס '!AI44+'הקצאות שבועיות -כב"ה '!AI44</f>
        <v>2.6</v>
      </c>
      <c r="AJ44" s="14">
        <f>'הקצאות שבועיות-שב"ס '!AJ44+'הקצאות שבועיות -כב"ה '!AJ44</f>
        <v>13</v>
      </c>
      <c r="AK44" s="71">
        <f>'הקצאות שבועיות-שב"ס '!AK44+'הקצאות שבועיות -כב"ה '!AK44</f>
        <v>5.2</v>
      </c>
      <c r="AL44" s="70">
        <f t="shared" si="4"/>
        <v>27.8</v>
      </c>
      <c r="AM44" s="16">
        <f t="shared" si="5"/>
        <v>16</v>
      </c>
      <c r="AN44" s="16" t="e">
        <f>AJ44+AH44+F44+H44+#REF!</f>
        <v>#REF!</v>
      </c>
      <c r="AO44" s="16">
        <f t="shared" si="6"/>
        <v>18</v>
      </c>
      <c r="AP44" s="16" t="e">
        <f>AL44+AJ44+H44+#REF!+K44</f>
        <v>#REF!</v>
      </c>
      <c r="AQ44" s="16">
        <f t="shared" si="7"/>
        <v>34</v>
      </c>
      <c r="AR44" s="17"/>
    </row>
    <row r="45" spans="1:44" ht="16" thickBot="1" x14ac:dyDescent="0.35">
      <c r="A45" s="18" t="s">
        <v>89</v>
      </c>
      <c r="B45" s="19" t="s">
        <v>29</v>
      </c>
      <c r="C45" s="20" t="s">
        <v>93</v>
      </c>
      <c r="D45" s="53">
        <f>'הקצאות שבועיות-שב"ס '!D45+'הקצאות שבועיות -כב"ה '!D45</f>
        <v>5.2</v>
      </c>
      <c r="E45" s="54">
        <f>'הקצאות שבועיות-שב"ס '!E45+'הקצאות שבועיות -כב"ה '!E45</f>
        <v>2.6</v>
      </c>
      <c r="F45" s="53">
        <f>'הקצאות שבועיות-שב"ס '!F45+'הקצאות שבועיות -כב"ה '!F45</f>
        <v>5.2</v>
      </c>
      <c r="G45" s="54">
        <f>'הקצאות שבועיות-שב"ס '!G45+'הקצאות שבועיות -כב"ה '!G45</f>
        <v>2.6</v>
      </c>
      <c r="H45" s="53">
        <f>'הקצאות שבועיות-שב"ס '!H45+'הקצאות שבועיות -כב"ה '!H45</f>
        <v>5</v>
      </c>
      <c r="I45" s="54">
        <f>'הקצאות שבועיות-שב"ס '!I45+'הקצאות שבועיות -כב"ה '!I45</f>
        <v>3</v>
      </c>
      <c r="J45" s="55">
        <f>'הקצאות שבועיות-שב"ס '!J45+'הקצאות שבועיות -כב"ה '!J45</f>
        <v>2.6</v>
      </c>
      <c r="K45" s="54">
        <f>'הקצאות שבועיות-שב"ס '!K45+'הקצאות שבועיות -כב"ה '!K45</f>
        <v>2.6</v>
      </c>
      <c r="L45" s="11">
        <f>'הקצאות שבועיות-שב"ס '!L45+'הקצאות שבועיות -כב"ה '!L45</f>
        <v>5.2</v>
      </c>
      <c r="M45" s="11">
        <f>'הקצאות שבועיות-שב"ס '!M45+'הקצאות שבועיות -כב"ה '!M45</f>
        <v>2.6</v>
      </c>
      <c r="N45" s="11">
        <f>'הקצאות שבועיות-שב"ס '!N45+'הקצאות שבועיות -כב"ה '!N45</f>
        <v>11.7</v>
      </c>
      <c r="O45" s="11">
        <f>'הקצאות שבועיות-שב"ס '!O45+'הקצאות שבועיות -כב"ה '!O45</f>
        <v>7.8</v>
      </c>
      <c r="P45" s="11">
        <f>'הקצאות שבועיות-שב"ס '!P45+'הקצאות שבועיות -כב"ה '!P45</f>
        <v>5.2</v>
      </c>
      <c r="Q45" s="11">
        <f>'הקצאות שבועיות-שב"ס '!Q45+'הקצאות שבועיות -כב"ה '!Q45</f>
        <v>5.2</v>
      </c>
      <c r="R45" s="11">
        <f>'הקצאות שבועיות-שב"ס '!R45+'הקצאות שבועיות -כב"ה '!R45</f>
        <v>5.2</v>
      </c>
      <c r="S45" s="11">
        <f>'הקצאות שבועיות-שב"ס '!S45+'הקצאות שבועיות -כב"ה '!S45</f>
        <v>10.4</v>
      </c>
      <c r="T45" s="11">
        <f>'הקצאות שבועיות-שב"ס '!T45+'הקצאות שבועיות -כב"ה '!T45</f>
        <v>5.2</v>
      </c>
      <c r="U45" s="11">
        <f>'הקצאות שבועיות-שב"ס '!U45+'הקצאות שבועיות -כב"ה '!U45</f>
        <v>10.4</v>
      </c>
      <c r="V45" s="11">
        <f>'הקצאות שבועיות-שב"ס '!V45+'הקצאות שבועיות -כב"ה '!V45</f>
        <v>5.2</v>
      </c>
      <c r="W45" s="11">
        <f>'הקצאות שבועיות-שב"ס '!W45+'הקצאות שבועיות -כב"ה '!W45</f>
        <v>7.8</v>
      </c>
      <c r="X45" s="11">
        <f>'הקצאות שבועיות-שב"ס '!X45+'הקצאות שבועיות -כב"ה '!X45</f>
        <v>6</v>
      </c>
      <c r="Y45" s="11">
        <f>'הקצאות שבועיות-שב"ס '!Y45+'הקצאות שבועיות -כב"ה '!Y45</f>
        <v>5.2</v>
      </c>
      <c r="Z45" s="11">
        <f>'הקצאות שבועיות-שב"ס '!Z45+'הקצאות שבועיות -כב"ה '!Z45</f>
        <v>5.2</v>
      </c>
      <c r="AA45" s="11">
        <f>'הקצאות שבועיות-שב"ס '!AA45+'הקצאות שבועיות -כב"ה '!AA45</f>
        <v>5.2</v>
      </c>
      <c r="AB45" s="11">
        <f>'הקצאות שבועיות-שב"ס '!AB45+'הקצאות שבועיות -כב"ה '!AB45</f>
        <v>2.6</v>
      </c>
      <c r="AC45" s="11">
        <f>'הקצאות שבועיות-שב"ס '!AC45+'הקצאות שבועיות -כב"ה '!AC45</f>
        <v>2.6</v>
      </c>
      <c r="AD45" s="11">
        <f>'הקצאות שבועיות-שב"ס '!AD45+'הקצאות שבועיות -כב"ה '!AD45</f>
        <v>5.2</v>
      </c>
      <c r="AE45" s="11">
        <f>'הקצאות שבועיות-שב"ס '!AE45+'הקצאות שבועיות -כב"ה '!AE45</f>
        <v>5.2</v>
      </c>
      <c r="AF45" s="11">
        <f>'הקצאות שבועיות-שב"ס '!AF45+'הקצאות שבועיות -כב"ה '!AF45</f>
        <v>5.2</v>
      </c>
      <c r="AG45" s="11">
        <f>'הקצאות שבועיות-שב"ס '!AG45+'הקצאות שבועיות -כב"ה '!AG45</f>
        <v>5.2</v>
      </c>
      <c r="AH45" s="11">
        <f>'הקצאות שבועיות-שב"ס '!AH45+'הקצאות שבועיות -כב"ה '!AH45</f>
        <v>5.2</v>
      </c>
      <c r="AI45" s="68">
        <f>'הקצאות שבועיות-שב"ס '!AI45+'הקצאות שבועיות -כב"ה '!AI45</f>
        <v>2.6</v>
      </c>
      <c r="AJ45" s="14">
        <f>'הקצאות שבועיות-שב"ס '!AJ45+'הקצאות שבועיות -כב"ה '!AJ45</f>
        <v>13</v>
      </c>
      <c r="AK45" s="71">
        <f>'הקצאות שבועיות-שב"ס '!AK45+'הקצאות שבועיות -כב"ה '!AK45</f>
        <v>5.2</v>
      </c>
      <c r="AL45" s="70">
        <f t="shared" si="4"/>
        <v>25.8</v>
      </c>
      <c r="AM45" s="16">
        <f t="shared" si="5"/>
        <v>16</v>
      </c>
      <c r="AN45" s="16" t="e">
        <f>AJ45+AH45+F45+H45+#REF!</f>
        <v>#REF!</v>
      </c>
      <c r="AO45" s="16">
        <f t="shared" si="6"/>
        <v>16</v>
      </c>
      <c r="AP45" s="16" t="e">
        <f>AL45+AJ45+H45+#REF!+K45</f>
        <v>#REF!</v>
      </c>
      <c r="AQ45" s="16">
        <f t="shared" si="7"/>
        <v>32</v>
      </c>
      <c r="AR45" s="17"/>
    </row>
    <row r="46" spans="1:44" ht="16" thickBot="1" x14ac:dyDescent="0.35">
      <c r="A46" s="18" t="s">
        <v>89</v>
      </c>
      <c r="B46" s="19" t="s">
        <v>36</v>
      </c>
      <c r="C46" s="20" t="s">
        <v>94</v>
      </c>
      <c r="D46" s="53">
        <f>'הקצאות שבועיות-שב"ס '!D46+'הקצאות שבועיות -כב"ה '!D46</f>
        <v>5.2</v>
      </c>
      <c r="E46" s="54">
        <f>'הקצאות שבועיות-שב"ס '!E46+'הקצאות שבועיות -כב"ה '!E46</f>
        <v>2.6</v>
      </c>
      <c r="F46" s="53">
        <f>'הקצאות שבועיות-שב"ס '!F46+'הקצאות שבועיות -כב"ה '!F46</f>
        <v>5.2</v>
      </c>
      <c r="G46" s="54">
        <f>'הקצאות שבועיות-שב"ס '!G46+'הקצאות שבועיות -כב"ה '!G46</f>
        <v>2.6</v>
      </c>
      <c r="H46" s="53">
        <f>'הקצאות שבועיות-שב"ס '!H46+'הקצאות שבועיות -כב"ה '!H46</f>
        <v>5</v>
      </c>
      <c r="I46" s="54">
        <f>'הקצאות שבועיות-שב"ס '!I46+'הקצאות שבועיות -כב"ה '!I46</f>
        <v>3</v>
      </c>
      <c r="J46" s="55">
        <f>'הקצאות שבועיות-שב"ס '!J46+'הקצאות שבועיות -כב"ה '!J46</f>
        <v>0</v>
      </c>
      <c r="K46" s="54">
        <f>'הקצאות שבועיות-שב"ס '!K46+'הקצאות שבועיות -כב"ה '!K46</f>
        <v>0</v>
      </c>
      <c r="L46" s="11">
        <f>'הקצאות שבועיות-שב"ס '!L46+'הקצאות שבועיות -כב"ה '!L46</f>
        <v>5.2</v>
      </c>
      <c r="M46" s="11">
        <f>'הקצאות שבועיות-שב"ס '!M46+'הקצאות שבועיות -כב"ה '!M46</f>
        <v>2.6</v>
      </c>
      <c r="N46" s="11">
        <f>'הקצאות שבועיות-שב"ס '!N46+'הקצאות שבועיות -כב"ה '!N46</f>
        <v>5.2</v>
      </c>
      <c r="O46" s="11">
        <f>'הקצאות שבועיות-שב"ס '!O46+'הקצאות שבועיות -כב"ה '!O46</f>
        <v>3.9</v>
      </c>
      <c r="P46" s="11">
        <f>'הקצאות שבועיות-שב"ס '!P46+'הקצאות שבועיות -כב"ה '!P46</f>
        <v>0</v>
      </c>
      <c r="Q46" s="11">
        <f>'הקצאות שבועיות-שב"ס '!Q46+'הקצאות שבועיות -כב"ה '!Q46</f>
        <v>6.5</v>
      </c>
      <c r="R46" s="11">
        <f>'הקצאות שבועיות-שב"ס '!R46+'הקצאות שבועיות -כב"ה '!R46</f>
        <v>3.9</v>
      </c>
      <c r="S46" s="11">
        <f>'הקצאות שבועיות-שב"ס '!S46+'הקצאות שבועיות -כב"ה '!S46</f>
        <v>6.5</v>
      </c>
      <c r="T46" s="11">
        <f>'הקצאות שבועיות-שב"ס '!T46+'הקצאות שבועיות -כב"ה '!T46</f>
        <v>3.9</v>
      </c>
      <c r="U46" s="11">
        <f>'הקצאות שבועיות-שב"ס '!U46+'הקצאות שבועיות -כב"ה '!U46</f>
        <v>5.2</v>
      </c>
      <c r="V46" s="11">
        <f>'הקצאות שבועיות-שב"ס '!V46+'הקצאות שבועיות -כב"ה '!V46</f>
        <v>3.9</v>
      </c>
      <c r="W46" s="11">
        <f>'הקצאות שבועיות-שב"ס '!W46+'הקצאות שבועיות -כב"ה '!W46</f>
        <v>0</v>
      </c>
      <c r="X46" s="11">
        <f>'הקצאות שבועיות-שב"ס '!X46+'הקצאות שבועיות -כב"ה '!X46</f>
        <v>0</v>
      </c>
      <c r="Y46" s="11">
        <f>'הקצאות שבועיות-שב"ס '!Y46+'הקצאות שבועיות -כב"ה '!Y46</f>
        <v>6.5</v>
      </c>
      <c r="Z46" s="11">
        <f>'הקצאות שבועיות-שב"ס '!Z46+'הקצאות שבועיות -כב"ה '!Z46</f>
        <v>3.9</v>
      </c>
      <c r="AA46" s="11">
        <f>'הקצאות שבועיות-שב"ס '!AA46+'הקצאות שבועיות -כב"ה '!AA46</f>
        <v>0</v>
      </c>
      <c r="AB46" s="11">
        <f>'הקצאות שבועיות-שב"ס '!AB46+'הקצאות שבועיות -כב"ה '!AB46</f>
        <v>0</v>
      </c>
      <c r="AC46" s="11">
        <f>'הקצאות שבועיות-שב"ס '!AC46+'הקצאות שבועיות -כב"ה '!AC46</f>
        <v>0</v>
      </c>
      <c r="AD46" s="11">
        <f>'הקצאות שבועיות-שב"ס '!AD46+'הקצאות שבועיות -כב"ה '!AD46</f>
        <v>6.5</v>
      </c>
      <c r="AE46" s="11">
        <f>'הקצאות שבועיות-שב"ס '!AE46+'הקצאות שבועיות -כב"ה '!AE46</f>
        <v>3.9</v>
      </c>
      <c r="AF46" s="11">
        <f>'הקצאות שבועיות-שב"ס '!AF46+'הקצאות שבועיות -כב"ה '!AF46</f>
        <v>5.2</v>
      </c>
      <c r="AG46" s="11">
        <f>'הקצאות שבועיות-שב"ס '!AG46+'הקצאות שבועיות -כב"ה '!AG46</f>
        <v>3.9</v>
      </c>
      <c r="AH46" s="11">
        <f>'הקצאות שבועיות-שב"ס '!AH46+'הקצאות שבועיות -כב"ה '!AH46</f>
        <v>5.2</v>
      </c>
      <c r="AI46" s="68">
        <f>'הקצאות שבועיות-שב"ס '!AI46+'הקצאות שבועיות -כב"ה '!AI46</f>
        <v>3.9</v>
      </c>
      <c r="AJ46" s="14">
        <f>'הקצאות שבועיות-שב"ס '!AJ46+'הקצאות שבועיות -כב"ה '!AJ46</f>
        <v>0</v>
      </c>
      <c r="AK46" s="71">
        <f>'הקצאות שבועיות-שב"ס '!AK46+'הקצאות שבועיות -כב"ה '!AK46</f>
        <v>0</v>
      </c>
      <c r="AL46" s="70">
        <f t="shared" si="4"/>
        <v>25.8</v>
      </c>
      <c r="AM46" s="16">
        <f t="shared" si="5"/>
        <v>16</v>
      </c>
      <c r="AN46" s="16" t="e">
        <f>AJ46+AH46+F46+H46+#REF!</f>
        <v>#REF!</v>
      </c>
      <c r="AO46" s="16">
        <f t="shared" si="6"/>
        <v>9.5</v>
      </c>
      <c r="AP46" s="16" t="e">
        <f>AL46+AJ46+H46+#REF!+K46</f>
        <v>#REF!</v>
      </c>
      <c r="AQ46" s="16">
        <f t="shared" si="7"/>
        <v>24.2</v>
      </c>
      <c r="AR46" s="17"/>
    </row>
    <row r="47" spans="1:44" ht="16" thickBot="1" x14ac:dyDescent="0.35">
      <c r="A47" s="18" t="s">
        <v>89</v>
      </c>
      <c r="B47" s="19" t="s">
        <v>49</v>
      </c>
      <c r="C47" s="20" t="s">
        <v>95</v>
      </c>
      <c r="D47" s="53">
        <f>'הקצאות שבועיות-שב"ס '!D47+'הקצאות שבועיות -כב"ה '!D47</f>
        <v>5.2</v>
      </c>
      <c r="E47" s="54">
        <f>'הקצאות שבועיות-שב"ס '!E47+'הקצאות שבועיות -כב"ה '!E47</f>
        <v>2.6</v>
      </c>
      <c r="F47" s="53">
        <f>'הקצאות שבועיות-שב"ס '!F47+'הקצאות שבועיות -כב"ה '!F47</f>
        <v>5.2</v>
      </c>
      <c r="G47" s="54">
        <f>'הקצאות שבועיות-שב"ס '!G47+'הקצאות שבועיות -כב"ה '!G47</f>
        <v>2.6</v>
      </c>
      <c r="H47" s="53">
        <f>'הקצאות שבועיות-שב"ס '!H47+'הקצאות שבועיות -כב"ה '!H47</f>
        <v>5</v>
      </c>
      <c r="I47" s="54">
        <f>'הקצאות שבועיות-שב"ס '!I47+'הקצאות שבועיות -כב"ה '!I47</f>
        <v>3</v>
      </c>
      <c r="J47" s="55">
        <f>'הקצאות שבועיות-שב"ס '!J47+'הקצאות שבועיות -כב"ה '!J47</f>
        <v>2.6</v>
      </c>
      <c r="K47" s="54">
        <f>'הקצאות שבועיות-שב"ס '!K47+'הקצאות שבועיות -כב"ה '!K47</f>
        <v>2.6</v>
      </c>
      <c r="L47" s="11">
        <f>'הקצאות שבועיות-שב"ס '!L47+'הקצאות שבועיות -כב"ה '!L47</f>
        <v>5.2</v>
      </c>
      <c r="M47" s="11">
        <f>'הקצאות שבועיות-שב"ס '!M47+'הקצאות שבועיות -כב"ה '!M47</f>
        <v>2.6</v>
      </c>
      <c r="N47" s="11">
        <f>'הקצאות שבועיות-שב"ס '!N47+'הקצאות שבועיות -כב"ה '!N47</f>
        <v>7.8</v>
      </c>
      <c r="O47" s="11">
        <f>'הקצאות שבועיות-שב"ס '!O47+'הקצאות שבועיות -כב"ה '!O47</f>
        <v>5.2</v>
      </c>
      <c r="P47" s="11">
        <f>'הקצאות שבועיות-שב"ס '!P47+'הקצאות שבועיות -כב"ה '!P47</f>
        <v>5.2</v>
      </c>
      <c r="Q47" s="11">
        <f>'הקצאות שבועיות-שב"ס '!Q47+'הקצאות שבועיות -כב"ה '!Q47</f>
        <v>5.2</v>
      </c>
      <c r="R47" s="11">
        <f>'הקצאות שבועיות-שב"ס '!R47+'הקצאות שבועיות -כב"ה '!R47</f>
        <v>5.2</v>
      </c>
      <c r="S47" s="11">
        <f>'הקצאות שבועיות-שב"ס '!S47+'הקצאות שבועיות -כב"ה '!S47</f>
        <v>10.4</v>
      </c>
      <c r="T47" s="11">
        <f>'הקצאות שבועיות-שב"ס '!T47+'הקצאות שבועיות -כב"ה '!T47</f>
        <v>5.2</v>
      </c>
      <c r="U47" s="11">
        <f>'הקצאות שבועיות-שב"ס '!U47+'הקצאות שבועיות -כב"ה '!U47</f>
        <v>10.4</v>
      </c>
      <c r="V47" s="11">
        <f>'הקצאות שבועיות-שב"ס '!V47+'הקצאות שבועיות -כב"ה '!V47</f>
        <v>5.2</v>
      </c>
      <c r="W47" s="11">
        <f>'הקצאות שבועיות-שב"ס '!W47+'הקצאות שבועיות -כב"ה '!W47</f>
        <v>5.2</v>
      </c>
      <c r="X47" s="11">
        <f>'הקצאות שבועיות-שב"ס '!X47+'הקצאות שבועיות -כב"ה '!X47</f>
        <v>6</v>
      </c>
      <c r="Y47" s="11">
        <f>'הקצאות שבועיות-שב"ס '!Y47+'הקצאות שבועיות -כב"ה '!Y47</f>
        <v>5.2</v>
      </c>
      <c r="Z47" s="11">
        <f>'הקצאות שבועיות-שב"ס '!Z47+'הקצאות שבועיות -כב"ה '!Z47</f>
        <v>5.2</v>
      </c>
      <c r="AA47" s="11">
        <f>'הקצאות שבועיות-שב"ס '!AA47+'הקצאות שבועיות -כב"ה '!AA47</f>
        <v>5.2</v>
      </c>
      <c r="AB47" s="11">
        <f>'הקצאות שבועיות-שב"ס '!AB47+'הקצאות שבועיות -כב"ה '!AB47</f>
        <v>2.6</v>
      </c>
      <c r="AC47" s="11">
        <f>'הקצאות שבועיות-שב"ס '!AC47+'הקצאות שבועיות -כב"ה '!AC47</f>
        <v>2.6</v>
      </c>
      <c r="AD47" s="11">
        <f>'הקצאות שבועיות-שב"ס '!AD47+'הקצאות שבועיות -כב"ה '!AD47</f>
        <v>5.2</v>
      </c>
      <c r="AE47" s="11">
        <f>'הקצאות שבועיות-שב"ס '!AE47+'הקצאות שבועיות -כב"ה '!AE47</f>
        <v>5.2</v>
      </c>
      <c r="AF47" s="11">
        <f>'הקצאות שבועיות-שב"ס '!AF47+'הקצאות שבועיות -כב"ה '!AF47</f>
        <v>5.2</v>
      </c>
      <c r="AG47" s="11">
        <f>'הקצאות שבועיות-שב"ס '!AG47+'הקצאות שבועיות -כב"ה '!AG47</f>
        <v>5.2</v>
      </c>
      <c r="AH47" s="11">
        <f>'הקצאות שבועיות-שב"ס '!AH47+'הקצאות שבועיות -כב"ה '!AH47</f>
        <v>5.2</v>
      </c>
      <c r="AI47" s="68">
        <f>'הקצאות שבועיות-שב"ס '!AI47+'הקצאות שבועיות -כב"ה '!AI47</f>
        <v>2.6</v>
      </c>
      <c r="AJ47" s="14">
        <f>'הקצאות שבועיות-שב"ס '!AJ47+'הקצאות שבועיות -כב"ה '!AJ47</f>
        <v>10.4</v>
      </c>
      <c r="AK47" s="71">
        <f>'הקצאות שבועיות-שב"ס '!AK47+'הקצאות שבועיות -כב"ה '!AK47</f>
        <v>5.2</v>
      </c>
      <c r="AL47" s="70">
        <f t="shared" si="4"/>
        <v>25.8</v>
      </c>
      <c r="AM47" s="16">
        <f t="shared" si="5"/>
        <v>16</v>
      </c>
      <c r="AN47" s="16" t="e">
        <f>AJ47+AH47+F47+H47+#REF!</f>
        <v>#REF!</v>
      </c>
      <c r="AO47" s="16">
        <f t="shared" si="6"/>
        <v>16</v>
      </c>
      <c r="AP47" s="16" t="e">
        <f>AL47+AJ47+H47+#REF!+K47</f>
        <v>#REF!</v>
      </c>
      <c r="AQ47" s="16">
        <f t="shared" si="7"/>
        <v>32</v>
      </c>
      <c r="AR47" s="17"/>
    </row>
    <row r="48" spans="1:44" ht="16" thickBot="1" x14ac:dyDescent="0.35">
      <c r="A48" s="18" t="s">
        <v>96</v>
      </c>
      <c r="B48" s="19" t="s">
        <v>40</v>
      </c>
      <c r="C48" s="20" t="s">
        <v>97</v>
      </c>
      <c r="D48" s="53">
        <f>'הקצאות שבועיות-שב"ס '!D48+'הקצאות שבועיות -כב"ה '!D48</f>
        <v>5.2</v>
      </c>
      <c r="E48" s="54">
        <f>'הקצאות שבועיות-שב"ס '!E48+'הקצאות שבועיות -כב"ה '!E48</f>
        <v>2.6</v>
      </c>
      <c r="F48" s="53">
        <f>'הקצאות שבועיות-שב"ס '!F48+'הקצאות שבועיות -כב"ה '!F48</f>
        <v>5.2</v>
      </c>
      <c r="G48" s="54">
        <f>'הקצאות שבועיות-שב"ס '!G48+'הקצאות שבועיות -כב"ה '!G48</f>
        <v>2.6</v>
      </c>
      <c r="H48" s="53">
        <f>'הקצאות שבועיות-שב"ס '!H48+'הקצאות שבועיות -כב"ה '!H48</f>
        <v>5</v>
      </c>
      <c r="I48" s="54">
        <f>'הקצאות שבועיות-שב"ס '!I48+'הקצאות שבועיות -כב"ה '!I48</f>
        <v>3</v>
      </c>
      <c r="J48" s="55">
        <f>'הקצאות שבועיות-שב"ס '!J48+'הקצאות שבועיות -כב"ה '!J48</f>
        <v>5.8</v>
      </c>
      <c r="K48" s="54">
        <f>'הקצאות שבועיות-שב"ס '!K48+'הקצאות שבועיות -כב"ה '!K48</f>
        <v>5.2</v>
      </c>
      <c r="L48" s="11">
        <f>'הקצאות שבועיות-שב"ס '!L48+'הקצאות שבועיות -כב"ה '!L48</f>
        <v>5.8</v>
      </c>
      <c r="M48" s="11">
        <f>'הקצאות שבועיות-שב"ס '!M48+'הקצאות שבועיות -כב"ה '!M48</f>
        <v>5.2</v>
      </c>
      <c r="N48" s="11">
        <f>'הקצאות שבועיות-שב"ס '!N48+'הקצאות שבועיות -כב"ה '!N48</f>
        <v>6.4</v>
      </c>
      <c r="O48" s="11">
        <f>'הקצאות שבועיות-שב"ס '!O48+'הקצאות שבועיות -כב"ה '!O48</f>
        <v>5.2</v>
      </c>
      <c r="P48" s="11">
        <f>'הקצאות שבועיות-שב"ס '!P48+'הקצאות שבועיות -כב"ה '!P48</f>
        <v>5.2</v>
      </c>
      <c r="Q48" s="11">
        <f>'הקצאות שבועיות-שב"ס '!Q48+'הקצאות שבועיות -כב"ה '!Q48</f>
        <v>9.3999999999999986</v>
      </c>
      <c r="R48" s="11">
        <f>'הקצאות שבועיות-שב"ס '!R48+'הקצאות שבועיות -כב"ה '!R48</f>
        <v>6.4</v>
      </c>
      <c r="S48" s="11">
        <f>'הקצאות שבועיות-שב"ס '!S48+'הקצאות שבועיות -כב"ה '!S48</f>
        <v>6</v>
      </c>
      <c r="T48" s="11">
        <f>'הקצאות שבועיות-שב"ס '!T48+'הקצאות שבועיות -כב"ה '!T48</f>
        <v>6.6999999999999993</v>
      </c>
      <c r="U48" s="11">
        <f>'הקצאות שבועיות-שב"ס '!U48+'הקצאות שבועיות -כב"ה '!U48</f>
        <v>6</v>
      </c>
      <c r="V48" s="11">
        <f>'הקצאות שבועיות-שב"ס '!V48+'הקצאות שבועיות -כב"ה '!V48</f>
        <v>6.6999999999999993</v>
      </c>
      <c r="W48" s="11">
        <f>'הקצאות שבועיות-שב"ס '!W48+'הקצאות שבועיות -כב"ה '!W48</f>
        <v>6.4</v>
      </c>
      <c r="X48" s="11">
        <f>'הקצאות שבועיות-שב"ס '!X48+'הקצאות שבועיות -כב"ה '!X48</f>
        <v>6</v>
      </c>
      <c r="Y48" s="11">
        <f>'הקצאות שבועיות-שב"ס '!Y48+'הקצאות שבועיות -כב"ה '!Y48</f>
        <v>6.4</v>
      </c>
      <c r="Z48" s="11">
        <f>'הקצאות שבועיות-שב"ס '!Z48+'הקצאות שבועיות -כב"ה '!Z48</f>
        <v>5.2</v>
      </c>
      <c r="AA48" s="11">
        <f>'הקצאות שבועיות-שב"ס '!AA48+'הקצאות שבועיות -כב"ה '!AA48</f>
        <v>7</v>
      </c>
      <c r="AB48" s="11">
        <f>'הקצאות שבועיות-שב"ס '!AB48+'הקצאות שבועיות -כב"ה '!AB48</f>
        <v>5.8</v>
      </c>
      <c r="AC48" s="11">
        <f>'הקצאות שבועיות-שב"ס '!AC48+'הקצאות שבועיות -כב"ה '!AC48</f>
        <v>5.2</v>
      </c>
      <c r="AD48" s="11">
        <f>'הקצאות שבועיות-שב"ס '!AD48+'הקצאות שבועיות -כב"ה '!AD48</f>
        <v>5.2</v>
      </c>
      <c r="AE48" s="11">
        <f>'הקצאות שבועיות-שב"ס '!AE48+'הקצאות שבועיות -כב"ה '!AE48</f>
        <v>2.6</v>
      </c>
      <c r="AF48" s="11">
        <f>'הקצאות שבועיות-שב"ס '!AF48+'הקצאות שבועיות -כב"ה '!AF48</f>
        <v>5.2</v>
      </c>
      <c r="AG48" s="11">
        <f>'הקצאות שבועיות-שב"ס '!AG48+'הקצאות שבועיות -כב"ה '!AG48</f>
        <v>2.6</v>
      </c>
      <c r="AH48" s="11">
        <f>'הקצאות שבועיות-שב"ס '!AH48+'הקצאות שבועיות -כב"ה '!AH48</f>
        <v>5.8</v>
      </c>
      <c r="AI48" s="68">
        <f>'הקצאות שבועיות-שב"ס '!AI48+'הקצאות שבועיות -כב"ה '!AI48</f>
        <v>3.9</v>
      </c>
      <c r="AJ48" s="14">
        <f>'הקצאות שבועיות-שב"ס '!AJ48+'הקצאות שבועיות -כב"ה '!AJ48</f>
        <v>10</v>
      </c>
      <c r="AK48" s="71">
        <f>'הקצאות שבועיות-שב"ס '!AK48+'הקצאות שבועיות -כב"ה '!AK48</f>
        <v>6.6999999999999993</v>
      </c>
      <c r="AL48" s="70">
        <f t="shared" si="4"/>
        <v>26.4</v>
      </c>
      <c r="AM48" s="16">
        <f t="shared" si="5"/>
        <v>14.7</v>
      </c>
      <c r="AN48" s="16" t="e">
        <f>AJ48+AH48+F48+H48+#REF!</f>
        <v>#REF!</v>
      </c>
      <c r="AO48" s="16">
        <f t="shared" si="6"/>
        <v>22</v>
      </c>
      <c r="AP48" s="16" t="e">
        <f>AL48+AJ48+H48+#REF!+K48</f>
        <v>#REF!</v>
      </c>
      <c r="AQ48" s="16">
        <f t="shared" si="7"/>
        <v>36</v>
      </c>
      <c r="AR48" s="17"/>
    </row>
    <row r="49" spans="1:44" ht="31.5" thickBot="1" x14ac:dyDescent="0.35">
      <c r="A49" s="18" t="s">
        <v>98</v>
      </c>
      <c r="B49" s="19" t="s">
        <v>40</v>
      </c>
      <c r="C49" s="20" t="s">
        <v>99</v>
      </c>
      <c r="D49" s="53">
        <f>'הקצאות שבועיות-שב"ס '!D49+'הקצאות שבועיות -כב"ה '!D49</f>
        <v>2.6</v>
      </c>
      <c r="E49" s="54">
        <f>'הקצאות שבועיות-שב"ס '!E49+'הקצאות שבועיות -כב"ה '!E49</f>
        <v>2.6</v>
      </c>
      <c r="F49" s="53">
        <f>'הקצאות שבועיות-שב"ס '!F49+'הקצאות שבועיות -כב"ה '!F49</f>
        <v>2.6</v>
      </c>
      <c r="G49" s="54">
        <f>'הקצאות שבועיות-שב"ס '!G49+'הקצאות שבועיות -כב"ה '!G49</f>
        <v>2.6</v>
      </c>
      <c r="H49" s="53">
        <f>'הקצאות שבועיות-שב"ס '!H49+'הקצאות שבועיות -כב"ה '!H49</f>
        <v>3</v>
      </c>
      <c r="I49" s="54">
        <f>'הקצאות שבועיות-שב"ס '!I49+'הקצאות שבועיות -כב"ה '!I49</f>
        <v>3</v>
      </c>
      <c r="J49" s="55">
        <f>'הקצאות שבועיות-שב"ס '!J49+'הקצאות שבועיות -כב"ה '!J49</f>
        <v>2.6</v>
      </c>
      <c r="K49" s="54">
        <f>'הקצאות שבועיות-שב"ס '!K49+'הקצאות שבועיות -כב"ה '!K49</f>
        <v>2.6</v>
      </c>
      <c r="L49" s="11">
        <f>'הקצאות שבועיות-שב"ס '!L49+'הקצאות שבועיות -כב"ה '!L49</f>
        <v>2.6</v>
      </c>
      <c r="M49" s="11">
        <f>'הקצאות שבועיות-שב"ס '!M49+'הקצאות שבועיות -כב"ה '!M49</f>
        <v>2.6</v>
      </c>
      <c r="N49" s="11">
        <f>'הקצאות שבועיות-שב"ס '!N49+'הקצאות שבועיות -כב"ה '!N49</f>
        <v>2.6</v>
      </c>
      <c r="O49" s="11">
        <f>'הקצאות שבועיות-שב"ס '!O49+'הקצאות שבועיות -כב"ה '!O49</f>
        <v>2.6</v>
      </c>
      <c r="P49" s="11">
        <f>'הקצאות שבועיות-שב"ס '!P49+'הקצאות שבועיות -כב"ה '!P49</f>
        <v>2.6</v>
      </c>
      <c r="Q49" s="11">
        <f>'הקצאות שבועיות-שב"ס '!Q49+'הקצאות שבועיות -כב"ה '!Q49</f>
        <v>2.6</v>
      </c>
      <c r="R49" s="11">
        <f>'הקצאות שבועיות-שב"ס '!R49+'הקצאות שבועיות -כב"ה '!R49</f>
        <v>2.6</v>
      </c>
      <c r="S49" s="11">
        <f>'הקצאות שבועיות-שב"ס '!S49+'הקצאות שבועיות -כב"ה '!S49</f>
        <v>2.6</v>
      </c>
      <c r="T49" s="11">
        <f>'הקצאות שבועיות-שב"ס '!T49+'הקצאות שבועיות -כב"ה '!T49</f>
        <v>2.6</v>
      </c>
      <c r="U49" s="11">
        <f>'הקצאות שבועיות-שב"ס '!U49+'הקצאות שבועיות -כב"ה '!U49</f>
        <v>2.6</v>
      </c>
      <c r="V49" s="11">
        <f>'הקצאות שבועיות-שב"ס '!V49+'הקצאות שבועיות -כב"ה '!V49</f>
        <v>2.6</v>
      </c>
      <c r="W49" s="11">
        <f>'הקצאות שבועיות-שב"ס '!W49+'הקצאות שבועיות -כב"ה '!W49</f>
        <v>2.6</v>
      </c>
      <c r="X49" s="11">
        <f>'הקצאות שבועיות-שב"ס '!X49+'הקצאות שבועיות -כב"ה '!X49</f>
        <v>2.6</v>
      </c>
      <c r="Y49" s="11">
        <f>'הקצאות שבועיות-שב"ס '!Y49+'הקצאות שבועיות -כב"ה '!Y49</f>
        <v>2.6</v>
      </c>
      <c r="Z49" s="11">
        <f>'הקצאות שבועיות-שב"ס '!Z49+'הקצאות שבועיות -כב"ה '!Z49</f>
        <v>2.6</v>
      </c>
      <c r="AA49" s="11">
        <f>'הקצאות שבועיות-שב"ס '!AA49+'הקצאות שבועיות -כב"ה '!AA49</f>
        <v>2.6</v>
      </c>
      <c r="AB49" s="11">
        <f>'הקצאות שבועיות-שב"ס '!AB49+'הקצאות שבועיות -כב"ה '!AB49</f>
        <v>2.6</v>
      </c>
      <c r="AC49" s="11">
        <f>'הקצאות שבועיות-שב"ס '!AC49+'הקצאות שבועיות -כב"ה '!AC49</f>
        <v>2.6</v>
      </c>
      <c r="AD49" s="11">
        <f>'הקצאות שבועיות-שב"ס '!AD49+'הקצאות שבועיות -כב"ה '!AD49</f>
        <v>2.6</v>
      </c>
      <c r="AE49" s="11">
        <f>'הקצאות שבועיות-שב"ס '!AE49+'הקצאות שבועיות -כב"ה '!AE49</f>
        <v>2.6</v>
      </c>
      <c r="AF49" s="11">
        <f>'הקצאות שבועיות-שב"ס '!AF49+'הקצאות שבועיות -כב"ה '!AF49</f>
        <v>2.6</v>
      </c>
      <c r="AG49" s="11">
        <f>'הקצאות שבועיות-שב"ס '!AG49+'הקצאות שבועיות -כב"ה '!AG49</f>
        <v>2.6</v>
      </c>
      <c r="AH49" s="11">
        <f>'הקצאות שבועיות-שב"ס '!AH49+'הקצאות שבועיות -כב"ה '!AH49</f>
        <v>2.6</v>
      </c>
      <c r="AI49" s="68">
        <f>'הקצאות שבועיות-שב"ס '!AI49+'הקצאות שבועיות -כב"ה '!AI49</f>
        <v>2.6</v>
      </c>
      <c r="AJ49" s="14">
        <f>'הקצאות שבועיות-שב"ס '!AJ49+'הקצאות שבועיות -כב"ה '!AJ49</f>
        <v>2.6</v>
      </c>
      <c r="AK49" s="71">
        <f>'הקצאות שבועיות-שב"ס '!AK49+'הקצאות שבועיות -כב"ה '!AK49</f>
        <v>2.6</v>
      </c>
      <c r="AL49" s="70">
        <f t="shared" si="4"/>
        <v>13.4</v>
      </c>
      <c r="AM49" s="16">
        <f t="shared" si="5"/>
        <v>13.4</v>
      </c>
      <c r="AN49" s="16" t="e">
        <f>AJ49+AH49+F49+H49+#REF!</f>
        <v>#REF!</v>
      </c>
      <c r="AO49" s="16">
        <f t="shared" si="6"/>
        <v>13.4</v>
      </c>
      <c r="AP49" s="16" t="e">
        <f>AL49+AJ49+H49+#REF!+K49</f>
        <v>#REF!</v>
      </c>
      <c r="AQ49" s="16">
        <f t="shared" si="7"/>
        <v>24.200000000000003</v>
      </c>
      <c r="AR49" s="17"/>
    </row>
    <row r="50" spans="1:44" ht="16" thickBot="1" x14ac:dyDescent="0.35">
      <c r="A50" s="18" t="s">
        <v>100</v>
      </c>
      <c r="B50" s="19" t="s">
        <v>49</v>
      </c>
      <c r="C50" s="20" t="s">
        <v>58</v>
      </c>
      <c r="D50" s="53">
        <f>'הקצאות שבועיות-שב"ס '!D50+'הקצאות שבועיות -כב"ה '!D50</f>
        <v>5.2</v>
      </c>
      <c r="E50" s="54">
        <f>'הקצאות שבועיות-שב"ס '!E50+'הקצאות שבועיות -כב"ה '!E50</f>
        <v>2.6</v>
      </c>
      <c r="F50" s="53">
        <f>'הקצאות שבועיות-שב"ס '!F50+'הקצאות שבועיות -כב"ה '!F50</f>
        <v>5.2</v>
      </c>
      <c r="G50" s="54">
        <f>'הקצאות שבועיות-שב"ס '!G50+'הקצאות שבועיות -כב"ה '!G50</f>
        <v>2.6</v>
      </c>
      <c r="H50" s="53">
        <f>'הקצאות שבועיות-שב"ס '!H50+'הקצאות שבועיות -כב"ה '!H50</f>
        <v>5</v>
      </c>
      <c r="I50" s="54">
        <f>'הקצאות שבועיות-שב"ס '!I50+'הקצאות שבועיות -כב"ה '!I50</f>
        <v>3</v>
      </c>
      <c r="J50" s="55">
        <f>'הקצאות שבועיות-שב"ס '!J50+'הקצאות שבועיות -כב"ה '!J50</f>
        <v>7.8</v>
      </c>
      <c r="K50" s="54">
        <f>'הקצאות שבועיות-שב"ס '!K50+'הקצאות שבועיות -כב"ה '!K50</f>
        <v>2.6</v>
      </c>
      <c r="L50" s="11">
        <f>'הקצאות שבועיות-שב"ס '!L50+'הקצאות שבועיות -כב"ה '!L50</f>
        <v>5.2</v>
      </c>
      <c r="M50" s="11">
        <f>'הקצאות שבועיות-שב"ס '!M50+'הקצאות שבועיות -כב"ה '!M50</f>
        <v>2.6</v>
      </c>
      <c r="N50" s="11">
        <f>'הקצאות שבועיות-שב"ס '!N50+'הקצאות שבועיות -כב"ה '!N50</f>
        <v>13</v>
      </c>
      <c r="O50" s="11">
        <f>'הקצאות שבועיות-שב"ס '!O50+'הקצאות שבועיות -כב"ה '!O50</f>
        <v>7.8</v>
      </c>
      <c r="P50" s="11">
        <f>'הקצאות שבועיות-שב"ס '!P50+'הקצאות שבועיות -כב"ה '!P50</f>
        <v>13</v>
      </c>
      <c r="Q50" s="11">
        <f>'הקצאות שבועיות-שב"ס '!Q50+'הקצאות שבועיות -כב"ה '!Q50</f>
        <v>23.4</v>
      </c>
      <c r="R50" s="11">
        <f>'הקצאות שבועיות-שב"ס '!R50+'הקצאות שבועיות -כב"ה '!R50</f>
        <v>10.4</v>
      </c>
      <c r="S50" s="11">
        <f>'הקצאות שבועיות-שב"ס '!S50+'הקצאות שבועיות -כב"ה '!S50</f>
        <v>23.4</v>
      </c>
      <c r="T50" s="11">
        <f>'הקצאות שבועיות-שב"ס '!T50+'הקצאות שבועיות -כב"ה '!T50</f>
        <v>10.4</v>
      </c>
      <c r="U50" s="11">
        <f>'הקצאות שבועיות-שב"ס '!U50+'הקצאות שבועיות -כב"ה '!U50</f>
        <v>20</v>
      </c>
      <c r="V50" s="11">
        <f>'הקצאות שבועיות-שב"ס '!V50+'הקצאות שבועיות -כב"ה '!V50</f>
        <v>10.4</v>
      </c>
      <c r="W50" s="11">
        <f>'הקצאות שבועיות-שב"ס '!W50+'הקצאות שבועיות -כב"ה '!W50</f>
        <v>13</v>
      </c>
      <c r="X50" s="11">
        <f>'הקצאות שבועיות-שב"ס '!X50+'הקצאות שבועיות -כב"ה '!X50</f>
        <v>7.8</v>
      </c>
      <c r="Y50" s="11">
        <f>'הקצאות שבועיות-שב"ס '!Y50+'הקצאות שבועיות -כב"ה '!Y50</f>
        <v>22</v>
      </c>
      <c r="Z50" s="11">
        <f>'הקצאות שבועיות-שב"ס '!Z50+'הקצאות שבועיות -כב"ה '!Z50</f>
        <v>10.4</v>
      </c>
      <c r="AA50" s="11">
        <f>'הקצאות שבועיות-שב"ס '!AA50+'הקצאות שבועיות -כב"ה '!AA50</f>
        <v>13</v>
      </c>
      <c r="AB50" s="11">
        <f>'הקצאות שבועיות-שב"ס '!AB50+'הקצאות שבועיות -כב"ה '!AB50</f>
        <v>7.8</v>
      </c>
      <c r="AC50" s="11">
        <f>'הקצאות שבועיות-שב"ס '!AC50+'הקצאות שבועיות -כב"ה '!AC50</f>
        <v>2.6</v>
      </c>
      <c r="AD50" s="11">
        <f>'הקצאות שבועיות-שב"ס '!AD50+'הקצאות שבועיות -כב"ה '!AD50</f>
        <v>13</v>
      </c>
      <c r="AE50" s="11">
        <f>'הקצאות שבועיות-שב"ס '!AE50+'הקצאות שבועיות -כב"ה '!AE50</f>
        <v>7.8</v>
      </c>
      <c r="AF50" s="11">
        <f>'הקצאות שבועיות-שב"ס '!AF50+'הקצאות שבועיות -כב"ה '!AF50</f>
        <v>10.4</v>
      </c>
      <c r="AG50" s="11">
        <f>'הקצאות שבועיות-שב"ס '!AG50+'הקצאות שבועיות -כב"ה '!AG50</f>
        <v>7.8</v>
      </c>
      <c r="AH50" s="11">
        <f>'הקצאות שבועיות-שב"ס '!AH50+'הקצאות שבועיות -כב"ה '!AH50</f>
        <v>9</v>
      </c>
      <c r="AI50" s="68">
        <f>'הקצאות שבועיות-שב"ס '!AI50+'הקצאות שבועיות -כב"ה '!AI50</f>
        <v>3.8</v>
      </c>
      <c r="AJ50" s="14">
        <f>'הקצאות שבועיות-שב"ס '!AJ50+'הקצאות שבועיות -כב"ה '!AJ50</f>
        <v>11.399999999999999</v>
      </c>
      <c r="AK50" s="71">
        <f>'הקצאות שבועיות-שב"ס '!AK50+'הקצאות שבועיות -כב"ה '!AK50</f>
        <v>10.4</v>
      </c>
      <c r="AL50" s="70">
        <f t="shared" si="4"/>
        <v>34.799999999999997</v>
      </c>
      <c r="AM50" s="16">
        <f t="shared" si="5"/>
        <v>19.8</v>
      </c>
      <c r="AN50" s="16" t="e">
        <f>AJ50+AH50+F50+H50+#REF!</f>
        <v>#REF!</v>
      </c>
      <c r="AO50" s="16">
        <f t="shared" si="6"/>
        <v>27.6</v>
      </c>
      <c r="AP50" s="16" t="e">
        <f>AL50+AJ50+H50+#REF!+K50</f>
        <v>#REF!</v>
      </c>
      <c r="AQ50" s="16">
        <f t="shared" si="7"/>
        <v>46.2</v>
      </c>
      <c r="AR50" s="17"/>
    </row>
    <row r="51" spans="1:44" ht="16" thickBot="1" x14ac:dyDescent="0.35">
      <c r="A51" s="18" t="s">
        <v>100</v>
      </c>
      <c r="B51" s="19" t="s">
        <v>36</v>
      </c>
      <c r="C51" s="20" t="s">
        <v>101</v>
      </c>
      <c r="D51" s="53">
        <f>'הקצאות שבועיות-שב"ס '!D51+'הקצאות שבועיות -כב"ה '!D51</f>
        <v>5.2</v>
      </c>
      <c r="E51" s="54">
        <f>'הקצאות שבועיות-שב"ס '!E51+'הקצאות שבועיות -כב"ה '!E51</f>
        <v>2.6</v>
      </c>
      <c r="F51" s="53">
        <f>'הקצאות שבועיות-שב"ס '!F51+'הקצאות שבועיות -כב"ה '!F51</f>
        <v>5.2</v>
      </c>
      <c r="G51" s="54">
        <f>'הקצאות שבועיות-שב"ס '!G51+'הקצאות שבועיות -כב"ה '!G51</f>
        <v>2.6</v>
      </c>
      <c r="H51" s="53">
        <f>'הקצאות שבועיות-שב"ס '!H51+'הקצאות שבועיות -כב"ה '!H51</f>
        <v>5</v>
      </c>
      <c r="I51" s="54">
        <f>'הקצאות שבועיות-שב"ס '!I51+'הקצאות שבועיות -כב"ה '!I51</f>
        <v>3</v>
      </c>
      <c r="J51" s="55">
        <f>'הקצאות שבועיות-שב"ס '!J51+'הקצאות שבועיות -כב"ה '!J51</f>
        <v>5.2</v>
      </c>
      <c r="K51" s="54">
        <f>'הקצאות שבועיות-שב"ס '!K51+'הקצאות שבועיות -כב"ה '!K51</f>
        <v>5.2</v>
      </c>
      <c r="L51" s="11">
        <f>'הקצאות שבועיות-שב"ס '!L51+'הקצאות שבועיות -כב"ה '!L51</f>
        <v>10.4</v>
      </c>
      <c r="M51" s="11">
        <f>'הקצאות שבועיות-שב"ס '!M51+'הקצאות שבועיות -כב"ה '!M51</f>
        <v>5.2</v>
      </c>
      <c r="N51" s="11">
        <f>'הקצאות שבועיות-שב"ס '!N51+'הקצאות שבועיות -כב"ה '!N51</f>
        <v>11.6</v>
      </c>
      <c r="O51" s="11">
        <f>'הקצאות שבועיות-שב"ס '!O51+'הקצאות שבועיות -כב"ה '!O51</f>
        <v>7.8</v>
      </c>
      <c r="P51" s="11">
        <f>'הקצאות שבועיות-שב"ס '!P51+'הקצאות שבועיות -כב"ה '!P51</f>
        <v>10.4</v>
      </c>
      <c r="Q51" s="11">
        <f>'הקצאות שבועיות-שב"ס '!Q51+'הקצאות שבועיות -כב"ה '!Q51</f>
        <v>20</v>
      </c>
      <c r="R51" s="11">
        <f>'הקצאות שבועיות-שב"ס '!R51+'הקצאות שבועיות -כב"ה '!R51</f>
        <v>10.4</v>
      </c>
      <c r="S51" s="11">
        <f>'הקצאות שבועיות-שב"ס '!S51+'הקצאות שבועיות -כב"ה '!S51</f>
        <v>20</v>
      </c>
      <c r="T51" s="11">
        <f>'הקצאות שבועיות-שב"ס '!T51+'הקצאות שבועיות -כב"ה '!T51</f>
        <v>10.4</v>
      </c>
      <c r="U51" s="11">
        <f>'הקצאות שבועיות-שב"ס '!U51+'הקצאות שבועיות -כב"ה '!U51</f>
        <v>20</v>
      </c>
      <c r="V51" s="11">
        <f>'הקצאות שבועיות-שב"ס '!V51+'הקצאות שבועיות -כב"ה '!V51</f>
        <v>10.4</v>
      </c>
      <c r="W51" s="11">
        <f>'הקצאות שבועיות-שב"ס '!W51+'הקצאות שבועיות -כב"ה '!W51</f>
        <v>10.4</v>
      </c>
      <c r="X51" s="11">
        <f>'הקצאות שבועיות-שב"ס '!X51+'הקצאות שבועיות -כב"ה '!X51</f>
        <v>7.8</v>
      </c>
      <c r="Y51" s="11">
        <f>'הקצאות שבועיות-שב"ס '!Y51+'הקצאות שבועיות -כב"ה '!Y51</f>
        <v>26</v>
      </c>
      <c r="Z51" s="11">
        <f>'הקצאות שבועיות-שב"ס '!Z51+'הקצאות שבועיות -כב"ה '!Z51</f>
        <v>10.4</v>
      </c>
      <c r="AA51" s="11">
        <f>'הקצאות שבועיות-שב"ס '!AA51+'הקצאות שבועיות -כב"ה '!AA51</f>
        <v>7.8</v>
      </c>
      <c r="AB51" s="11">
        <f>'הקצאות שבועיות-שב"ס '!AB51+'הקצאות שבועיות -כב"ה '!AB51</f>
        <v>10.4</v>
      </c>
      <c r="AC51" s="11">
        <f>'הקצאות שבועיות-שב"ס '!AC51+'הקצאות שבועיות -כב"ה '!AC51</f>
        <v>7.8</v>
      </c>
      <c r="AD51" s="11">
        <f>'הקצאות שבועיות-שב"ס '!AD51+'הקצאות שבועיות -כב"ה '!AD51</f>
        <v>10.4</v>
      </c>
      <c r="AE51" s="11">
        <f>'הקצאות שבועיות-שב"ס '!AE51+'הקצאות שבועיות -כב"ה '!AE51</f>
        <v>5.2</v>
      </c>
      <c r="AF51" s="11">
        <f>'הקצאות שבועיות-שב"ס '!AF51+'הקצאות שבועיות -כב"ה '!AF51</f>
        <v>10.4</v>
      </c>
      <c r="AG51" s="11">
        <f>'הקצאות שבועיות-שב"ס '!AG51+'הקצאות שבועיות -כב"ה '!AG51</f>
        <v>5.2</v>
      </c>
      <c r="AH51" s="11">
        <f>'הקצאות שבועיות-שב"ס '!AH51+'הקצאות שבועיות -כב"ה '!AH51</f>
        <v>10.4</v>
      </c>
      <c r="AI51" s="68">
        <f>'הקצאות שבועיות-שב"ס '!AI51+'הקצאות שבועיות -כב"ה '!AI51</f>
        <v>5.2</v>
      </c>
      <c r="AJ51" s="14">
        <f>'הקצאות שבועיות-שב"ס '!AJ51+'הקצאות שבועיות -כב"ה '!AJ51</f>
        <v>10.4</v>
      </c>
      <c r="AK51" s="71">
        <f>'הקצאות שבועיות-שב"ס '!AK51+'הקצאות שבועיות -כב"ה '!AK51</f>
        <v>5.2</v>
      </c>
      <c r="AL51" s="70">
        <f t="shared" si="4"/>
        <v>36.200000000000003</v>
      </c>
      <c r="AM51" s="16">
        <f t="shared" si="5"/>
        <v>18.600000000000001</v>
      </c>
      <c r="AN51" s="16" t="e">
        <f>AJ51+AH51+F51+H51+#REF!</f>
        <v>#REF!</v>
      </c>
      <c r="AO51" s="16">
        <f t="shared" si="6"/>
        <v>21.2</v>
      </c>
      <c r="AP51" s="16" t="e">
        <f>AL51+AJ51+H51+#REF!+K51</f>
        <v>#REF!</v>
      </c>
      <c r="AQ51" s="16">
        <f t="shared" si="7"/>
        <v>42.4</v>
      </c>
      <c r="AR51" s="17"/>
    </row>
    <row r="52" spans="1:44" ht="16" thickBot="1" x14ac:dyDescent="0.35">
      <c r="A52" s="18" t="s">
        <v>100</v>
      </c>
      <c r="B52" s="19" t="s">
        <v>40</v>
      </c>
      <c r="C52" s="20" t="s">
        <v>102</v>
      </c>
      <c r="D52" s="53">
        <f>'הקצאות שבועיות-שב"ס '!D52+'הקצאות שבועיות -כב"ה '!D52</f>
        <v>5.2</v>
      </c>
      <c r="E52" s="54">
        <f>'הקצאות שבועיות-שב"ס '!E52+'הקצאות שבועיות -כב"ה '!E52</f>
        <v>2.6</v>
      </c>
      <c r="F52" s="53">
        <f>'הקצאות שבועיות-שב"ס '!F52+'הקצאות שבועיות -כב"ה '!F52</f>
        <v>5.2</v>
      </c>
      <c r="G52" s="54">
        <f>'הקצאות שבועיות-שב"ס '!G52+'הקצאות שבועיות -כב"ה '!G52</f>
        <v>2.6</v>
      </c>
      <c r="H52" s="53">
        <f>'הקצאות שבועיות-שב"ס '!H52+'הקצאות שבועיות -כב"ה '!H52</f>
        <v>5</v>
      </c>
      <c r="I52" s="54">
        <f>'הקצאות שבועיות-שב"ס '!I52+'הקצאות שבועיות -כב"ה '!I52</f>
        <v>3</v>
      </c>
      <c r="J52" s="55">
        <f>'הקצאות שבועיות-שב"ס '!J52+'הקצאות שבועיות -כב"ה '!J52</f>
        <v>7.8</v>
      </c>
      <c r="K52" s="54">
        <f>'הקצאות שבועיות-שב"ס '!K52+'הקצאות שבועיות -כב"ה '!K52</f>
        <v>5.2</v>
      </c>
      <c r="L52" s="11">
        <f>'הקצאות שבועיות-שב"ס '!L52+'הקצאות שבועיות -כב"ה '!L52</f>
        <v>7.8</v>
      </c>
      <c r="M52" s="11">
        <f>'הקצאות שבועיות-שב"ס '!M52+'הקצאות שבועיות -כב"ה '!M52</f>
        <v>5.2</v>
      </c>
      <c r="N52" s="11">
        <f>'הקצאות שבועיות-שב"ס '!N52+'הקצאות שבועיות -כב"ה '!N52</f>
        <v>13</v>
      </c>
      <c r="O52" s="11">
        <f>'הקצאות שבועיות-שב"ס '!O52+'הקצאות שבועיות -כב"ה '!O52</f>
        <v>7.8</v>
      </c>
      <c r="P52" s="11">
        <f>'הקצאות שבועיות-שב"ס '!P52+'הקצאות שבועיות -כב"ה '!P52</f>
        <v>13</v>
      </c>
      <c r="Q52" s="11">
        <f>'הקצאות שבועיות-שב"ס '!Q52+'הקצאות שבועיות -כב"ה '!Q52</f>
        <v>20.8</v>
      </c>
      <c r="R52" s="11">
        <f>'הקצאות שבועיות-שב"ס '!R52+'הקצאות שבועיות -כב"ה '!R52</f>
        <v>10.4</v>
      </c>
      <c r="S52" s="11">
        <f>'הקצאות שבועיות-שב"ס '!S52+'הקצאות שבועיות -כב"ה '!S52</f>
        <v>23.4</v>
      </c>
      <c r="T52" s="11">
        <f>'הקצאות שבועיות-שב"ס '!T52+'הקצאות שבועיות -כב"ה '!T52</f>
        <v>10.4</v>
      </c>
      <c r="U52" s="11">
        <f>'הקצאות שבועיות-שב"ס '!U52+'הקצאות שבועיות -כב"ה '!U52</f>
        <v>19.399999999999999</v>
      </c>
      <c r="V52" s="11">
        <f>'הקצאות שבועיות-שב"ס '!V52+'הקצאות שבועיות -כב"ה '!V52</f>
        <v>10.4</v>
      </c>
      <c r="W52" s="11">
        <f>'הקצאות שבועיות-שב"ס '!W52+'הקצאות שבועיות -כב"ה '!W52</f>
        <v>10.4</v>
      </c>
      <c r="X52" s="11">
        <f>'הקצאות שבועיות-שב"ס '!X52+'הקצאות שבועיות -כב"ה '!X52</f>
        <v>6</v>
      </c>
      <c r="Y52" s="11">
        <f>'הקצאות שבועיות-שב"ס '!Y52+'הקצאות שבועיות -כב"ה '!Y52</f>
        <v>20.8</v>
      </c>
      <c r="Z52" s="11">
        <f>'הקצאות שבועיות-שב"ס '!Z52+'הקצאות שבועיות -כב"ה '!Z52</f>
        <v>10.4</v>
      </c>
      <c r="AA52" s="11">
        <f>'הקצאות שבועיות-שב"ס '!AA52+'הקצאות שבועיות -כב"ה '!AA52</f>
        <v>13</v>
      </c>
      <c r="AB52" s="11">
        <f>'הקצאות שבועיות-שב"ס '!AB52+'הקצאות שבועיות -כב"ה '!AB52</f>
        <v>7.8</v>
      </c>
      <c r="AC52" s="11">
        <f>'הקצאות שבועיות-שב"ס '!AC52+'הקצאות שבועיות -כב"ה '!AC52</f>
        <v>5.2</v>
      </c>
      <c r="AD52" s="11">
        <f>'הקצאות שבועיות-שב"ס '!AD52+'הקצאות שבועיות -כב"ה '!AD52</f>
        <v>13</v>
      </c>
      <c r="AE52" s="11">
        <f>'הקצאות שבועיות-שב"ס '!AE52+'הקצאות שבועיות -כב"ה '!AE52</f>
        <v>7.8</v>
      </c>
      <c r="AF52" s="11">
        <f>'הקצאות שבועיות-שב"ס '!AF52+'הקצאות שבועיות -כב"ה '!AF52</f>
        <v>5.2</v>
      </c>
      <c r="AG52" s="11">
        <f>'הקצאות שבועיות-שב"ס '!AG52+'הקצאות שבועיות -כב"ה '!AG52</f>
        <v>3.9</v>
      </c>
      <c r="AH52" s="11">
        <f>'הקצאות שבועיות-שב"ס '!AH52+'הקצאות שבועיות -כב"ה '!AH52</f>
        <v>9</v>
      </c>
      <c r="AI52" s="68">
        <f>'הקצאות שבועיות-שב"ס '!AI52+'הקצאות שבועיות -כב"ה '!AI52</f>
        <v>5.8</v>
      </c>
      <c r="AJ52" s="14">
        <f>'הקצאות שבועיות-שב"ס '!AJ52+'הקצאות שבועיות -כב"ה '!AJ52</f>
        <v>11</v>
      </c>
      <c r="AK52" s="71">
        <f>'הקצאות שבועיות-שב"ס '!AK52+'הקצאות שבועיות -כב"ה '!AK52</f>
        <v>7.8</v>
      </c>
      <c r="AL52" s="70">
        <f t="shared" si="4"/>
        <v>29.599999999999998</v>
      </c>
      <c r="AM52" s="16">
        <f t="shared" si="5"/>
        <v>17.899999999999999</v>
      </c>
      <c r="AN52" s="16" t="e">
        <f>AJ52+AH52+F52+H52+#REF!</f>
        <v>#REF!</v>
      </c>
      <c r="AO52" s="16">
        <f t="shared" si="6"/>
        <v>27</v>
      </c>
      <c r="AP52" s="16" t="e">
        <f>AL52+AJ52+H52+#REF!+K52</f>
        <v>#REF!</v>
      </c>
      <c r="AQ52" s="16">
        <f t="shared" si="7"/>
        <v>44.3</v>
      </c>
      <c r="AR52" s="17"/>
    </row>
    <row r="53" spans="1:44" ht="16" thickBot="1" x14ac:dyDescent="0.35">
      <c r="A53" s="18" t="s">
        <v>100</v>
      </c>
      <c r="B53" s="19" t="s">
        <v>49</v>
      </c>
      <c r="C53" s="20" t="s">
        <v>103</v>
      </c>
      <c r="D53" s="53">
        <f>'הקצאות שבועיות-שב"ס '!D53+'הקצאות שבועיות -כב"ה '!D53</f>
        <v>5.2</v>
      </c>
      <c r="E53" s="54">
        <f>'הקצאות שבועיות-שב"ס '!E53+'הקצאות שבועיות -כב"ה '!E53</f>
        <v>2.6</v>
      </c>
      <c r="F53" s="53">
        <f>'הקצאות שבועיות-שב"ס '!F53+'הקצאות שבועיות -כב"ה '!F53</f>
        <v>5.2</v>
      </c>
      <c r="G53" s="54">
        <f>'הקצאות שבועיות-שב"ס '!G53+'הקצאות שבועיות -כב"ה '!G53</f>
        <v>2.6</v>
      </c>
      <c r="H53" s="53">
        <f>'הקצאות שבועיות-שב"ס '!H53+'הקצאות שבועיות -כב"ה '!H53</f>
        <v>5</v>
      </c>
      <c r="I53" s="54">
        <f>'הקצאות שבועיות-שב"ס '!I53+'הקצאות שבועיות -כב"ה '!I53</f>
        <v>3</v>
      </c>
      <c r="J53" s="55">
        <f>'הקצאות שבועיות-שב"ס '!J53+'הקצאות שבועיות -כב"ה '!J53</f>
        <v>5.2</v>
      </c>
      <c r="K53" s="54">
        <f>'הקצאות שבועיות-שב"ס '!K53+'הקצאות שבועיות -כב"ה '!K53</f>
        <v>5.2</v>
      </c>
      <c r="L53" s="11">
        <f>'הקצאות שבועיות-שב"ס '!L53+'הקצאות שבועיות -כב"ה '!L53</f>
        <v>5.2</v>
      </c>
      <c r="M53" s="11">
        <f>'הקצאות שבועיות-שב"ס '!M53+'הקצאות שבועיות -כב"ה '!M53</f>
        <v>2.6</v>
      </c>
      <c r="N53" s="11">
        <f>'הקצאות שבועיות-שב"ס '!N53+'הקצאות שבועיות -כב"ה '!N53</f>
        <v>7.8</v>
      </c>
      <c r="O53" s="11">
        <f>'הקצאות שבועיות-שב"ס '!O53+'הקצאות שבועיות -כב"ה '!O53</f>
        <v>5.2</v>
      </c>
      <c r="P53" s="11">
        <f>'הקצאות שבועיות-שב"ס '!P53+'הקצאות שבועיות -כב"ה '!P53</f>
        <v>5.2</v>
      </c>
      <c r="Q53" s="11">
        <f>'הקצאות שבועיות-שב"ס '!Q53+'הקצאות שבועיות -כב"ה '!Q53</f>
        <v>10.4</v>
      </c>
      <c r="R53" s="11">
        <f>'הקצאות שבועיות-שב"ס '!R53+'הקצאות שבועיות -כב"ה '!R53</f>
        <v>5.2</v>
      </c>
      <c r="S53" s="11">
        <f>'הקצאות שבועיות-שב"ס '!S53+'הקצאות שבועיות -כב"ה '!S53</f>
        <v>13</v>
      </c>
      <c r="T53" s="11">
        <f>'הקצאות שבועיות-שב"ס '!T53+'הקצאות שבועיות -כב"ה '!T53</f>
        <v>5.2</v>
      </c>
      <c r="U53" s="11">
        <f>'הקצאות שבועיות-שב"ס '!U53+'הקצאות שבועיות -כב"ה '!U53</f>
        <v>11</v>
      </c>
      <c r="V53" s="11">
        <f>'הקצאות שבועיות-שב"ס '!V53+'הקצאות שבועיות -כב"ה '!V53</f>
        <v>5.2</v>
      </c>
      <c r="W53" s="11">
        <f>'הקצאות שבועיות-שב"ס '!W53+'הקצאות שבועיות -כב"ה '!W53</f>
        <v>5.2</v>
      </c>
      <c r="X53" s="11">
        <f>'הקצאות שבועיות-שב"ס '!X53+'הקצאות שבועיות -כב"ה '!X53</f>
        <v>2.6</v>
      </c>
      <c r="Y53" s="11">
        <f>'הקצאות שבועיות-שב"ס '!Y53+'הקצאות שבועיות -כב"ה '!Y53</f>
        <v>10.4</v>
      </c>
      <c r="Z53" s="11">
        <f>'הקצאות שבועיות-שב"ס '!Z53+'הקצאות שבועיות -כב"ה '!Z53</f>
        <v>5.2</v>
      </c>
      <c r="AA53" s="11">
        <f>'הקצאות שבועיות-שב"ס '!AA53+'הקצאות שבועיות -כב"ה '!AA53</f>
        <v>5.2</v>
      </c>
      <c r="AB53" s="11">
        <f>'הקצאות שבועיות-שב"ס '!AB53+'הקצאות שבועיות -כב"ה '!AB53</f>
        <v>5.2</v>
      </c>
      <c r="AC53" s="11">
        <f>'הקצאות שבועיות-שב"ס '!AC53+'הקצאות שבועיות -כב"ה '!AC53</f>
        <v>5.2</v>
      </c>
      <c r="AD53" s="11">
        <f>'הקצאות שבועיות-שב"ס '!AD53+'הקצאות שבועיות -כב"ה '!AD53</f>
        <v>7.8</v>
      </c>
      <c r="AE53" s="11">
        <f>'הקצאות שבועיות-שב"ס '!AE53+'הקצאות שבועיות -כב"ה '!AE53</f>
        <v>5.2</v>
      </c>
      <c r="AF53" s="11">
        <f>'הקצאות שבועיות-שב"ס '!AF53+'הקצאות שבועיות -כב"ה '!AF53</f>
        <v>5.2</v>
      </c>
      <c r="AG53" s="11">
        <f>'הקצאות שבועיות-שב"ס '!AG53+'הקצאות שבועיות -כב"ה '!AG53</f>
        <v>2.6</v>
      </c>
      <c r="AH53" s="11">
        <f>'הקצאות שבועיות-שב"ס '!AH53+'הקצאות שבועיות -כב"ה '!AH53</f>
        <v>5.2</v>
      </c>
      <c r="AI53" s="68">
        <f>'הקצאות שבועיות-שב"ס '!AI53+'הקצאות שבועיות -כב"ה '!AI53</f>
        <v>5.2</v>
      </c>
      <c r="AJ53" s="14">
        <f>'הקצאות שבועיות-שב"ס '!AJ53+'הקצאות שבועיות -כב"ה '!AJ53</f>
        <v>5.2</v>
      </c>
      <c r="AK53" s="71">
        <f>'הקצאות שבועיות-שב"ס '!AK53+'הקצאות שבועיות -כב"ה '!AK53</f>
        <v>5.2</v>
      </c>
      <c r="AL53" s="70">
        <f t="shared" si="4"/>
        <v>25.8</v>
      </c>
      <c r="AM53" s="16">
        <f t="shared" si="5"/>
        <v>16</v>
      </c>
      <c r="AN53" s="16" t="e">
        <f>AJ53+AH53+F53+H53+#REF!</f>
        <v>#REF!</v>
      </c>
      <c r="AO53" s="16">
        <f t="shared" si="6"/>
        <v>21.2</v>
      </c>
      <c r="AP53" s="16" t="e">
        <f>AL53+AJ53+H53+#REF!+K53</f>
        <v>#REF!</v>
      </c>
      <c r="AQ53" s="16">
        <f t="shared" si="7"/>
        <v>34.6</v>
      </c>
      <c r="AR53" s="17"/>
    </row>
    <row r="54" spans="1:44" ht="16" thickBot="1" x14ac:dyDescent="0.35">
      <c r="A54" s="18" t="s">
        <v>100</v>
      </c>
      <c r="B54" s="19" t="s">
        <v>49</v>
      </c>
      <c r="C54" s="20" t="s">
        <v>104</v>
      </c>
      <c r="D54" s="53">
        <f>'הקצאות שבועיות-שב"ס '!D54+'הקצאות שבועיות -כב"ה '!D54</f>
        <v>5.2</v>
      </c>
      <c r="E54" s="54">
        <f>'הקצאות שבועיות-שב"ס '!E54+'הקצאות שבועיות -כב"ה '!E54</f>
        <v>2.6</v>
      </c>
      <c r="F54" s="53">
        <f>'הקצאות שבועיות-שב"ס '!F54+'הקצאות שבועיות -כב"ה '!F54</f>
        <v>5.2</v>
      </c>
      <c r="G54" s="54">
        <f>'הקצאות שבועיות-שב"ס '!G54+'הקצאות שבועיות -כב"ה '!G54</f>
        <v>2.6</v>
      </c>
      <c r="H54" s="53">
        <f>'הקצאות שבועיות-שב"ס '!H54+'הקצאות שבועיות -כב"ה '!H54</f>
        <v>5</v>
      </c>
      <c r="I54" s="54">
        <f>'הקצאות שבועיות-שב"ס '!I54+'הקצאות שבועיות -כב"ה '!I54</f>
        <v>3</v>
      </c>
      <c r="J54" s="55">
        <f>'הקצאות שבועיות-שב"ס '!J54+'הקצאות שבועיות -כב"ה '!J54</f>
        <v>7.8</v>
      </c>
      <c r="K54" s="54">
        <f>'הקצאות שבועיות-שב"ס '!K54+'הקצאות שבועיות -כב"ה '!K54</f>
        <v>5.2</v>
      </c>
      <c r="L54" s="11">
        <f>'הקצאות שבועיות-שב"ס '!L54+'הקצאות שבועיות -כב"ה '!L54</f>
        <v>7.8</v>
      </c>
      <c r="M54" s="11">
        <f>'הקצאות שבועיות-שב"ס '!M54+'הקצאות שבועיות -כב"ה '!M54</f>
        <v>5.2</v>
      </c>
      <c r="N54" s="11">
        <f>'הקצאות שבועיות-שב"ס '!N54+'הקצאות שבועיות -כב"ה '!N54</f>
        <v>10.4</v>
      </c>
      <c r="O54" s="11">
        <f>'הקצאות שבועיות-שב"ס '!O54+'הקצאות שבועיות -כב"ה '!O54</f>
        <v>5.2</v>
      </c>
      <c r="P54" s="11">
        <f>'הקצאות שבועיות-שב"ס '!P54+'הקצאות שבועיות -כב"ה '!P54</f>
        <v>10.4</v>
      </c>
      <c r="Q54" s="11">
        <f>'הקצאות שבועיות-שב"ס '!Q54+'הקצאות שבועיות -כב"ה '!Q54</f>
        <v>13</v>
      </c>
      <c r="R54" s="11">
        <f>'הקצאות שבועיות-שב"ס '!R54+'הקצאות שבועיות -כב"ה '!R54</f>
        <v>10.4</v>
      </c>
      <c r="S54" s="11">
        <f>'הקצאות שבועיות-שב"ס '!S54+'הקצאות שבועיות -כב"ה '!S54</f>
        <v>23.4</v>
      </c>
      <c r="T54" s="11">
        <f>'הקצאות שבועיות-שב"ס '!T54+'הקצאות שבועיות -כב"ה '!T54</f>
        <v>10.4</v>
      </c>
      <c r="U54" s="11">
        <f>'הקצאות שבועיות-שב"ס '!U54+'הקצאות שבועיות -כב"ה '!U54</f>
        <v>19.399999999999999</v>
      </c>
      <c r="V54" s="11">
        <f>'הקצאות שבועיות-שב"ס '!V54+'הקצאות שבועיות -כב"ה '!V54</f>
        <v>10.4</v>
      </c>
      <c r="W54" s="11">
        <f>'הקצאות שבועיות-שב"ס '!W54+'הקצאות שבועיות -כב"ה '!W54</f>
        <v>7.8</v>
      </c>
      <c r="X54" s="11">
        <f>'הקצאות שבועיות-שב"ס '!X54+'הקצאות שבועיות -כב"ה '!X54</f>
        <v>6</v>
      </c>
      <c r="Y54" s="11">
        <f>'הקצאות שבועיות-שב"ס '!Y54+'הקצאות שבועיות -כב"ה '!Y54</f>
        <v>13</v>
      </c>
      <c r="Z54" s="11">
        <f>'הקצאות שבועיות-שב"ס '!Z54+'הקצאות שבועיות -כב"ה '!Z54</f>
        <v>10.4</v>
      </c>
      <c r="AA54" s="11">
        <f>'הקצאות שבועיות-שב"ס '!AA54+'הקצאות שבועיות -כב"ה '!AA54</f>
        <v>10.4</v>
      </c>
      <c r="AB54" s="11">
        <f>'הקצאות שבועיות-שב"ס '!AB54+'הקצאות שבועיות -כב"ה '!AB54</f>
        <v>7.8</v>
      </c>
      <c r="AC54" s="11">
        <f>'הקצאות שבועיות-שב"ס '!AC54+'הקצאות שבועיות -כב"ה '!AC54</f>
        <v>5.2</v>
      </c>
      <c r="AD54" s="11">
        <f>'הקצאות שבועיות-שב"ס '!AD54+'הקצאות שבועיות -כב"ה '!AD54</f>
        <v>10.4</v>
      </c>
      <c r="AE54" s="11">
        <f>'הקצאות שבועיות-שב"ס '!AE54+'הקצאות שבועיות -כב"ה '!AE54</f>
        <v>5.2</v>
      </c>
      <c r="AF54" s="11">
        <f>'הקצאות שבועיות-שב"ס '!AF54+'הקצאות שבועיות -כב"ה '!AF54</f>
        <v>5.2</v>
      </c>
      <c r="AG54" s="11">
        <f>'הקצאות שבועיות-שב"ס '!AG54+'הקצאות שבועיות -כב"ה '!AG54</f>
        <v>3.9</v>
      </c>
      <c r="AH54" s="11">
        <f>'הקצאות שבועיות-שב"ס '!AH54+'הקצאות שבועיות -כב"ה '!AH54</f>
        <v>10.4</v>
      </c>
      <c r="AI54" s="68">
        <f>'הקצאות שבועיות-שב"ס '!AI54+'הקצאות שבועיות -כב"ה '!AI54</f>
        <v>5.2</v>
      </c>
      <c r="AJ54" s="14">
        <f>'הקצאות שבועיות-שב"ס '!AJ54+'הקצאות שבועיות -כב"ה '!AJ54</f>
        <v>10.4</v>
      </c>
      <c r="AK54" s="71">
        <f>'הקצאות שבועיות-שב"ס '!AK54+'הקצאות שבועיות -כב"ה '!AK54</f>
        <v>5.2</v>
      </c>
      <c r="AL54" s="70">
        <f t="shared" si="4"/>
        <v>31</v>
      </c>
      <c r="AM54" s="16">
        <f t="shared" si="5"/>
        <v>17.299999999999997</v>
      </c>
      <c r="AN54" s="16" t="e">
        <f>AJ54+AH54+F54+H54+#REF!</f>
        <v>#REF!</v>
      </c>
      <c r="AO54" s="16">
        <f t="shared" si="6"/>
        <v>23.8</v>
      </c>
      <c r="AP54" s="16" t="e">
        <f>AL54+AJ54+H54+#REF!+K54</f>
        <v>#REF!</v>
      </c>
      <c r="AQ54" s="16">
        <f t="shared" si="7"/>
        <v>41.099999999999994</v>
      </c>
      <c r="AR54" s="17"/>
    </row>
    <row r="55" spans="1:44" ht="16" thickBot="1" x14ac:dyDescent="0.35">
      <c r="A55" s="18" t="s">
        <v>100</v>
      </c>
      <c r="B55" s="19" t="s">
        <v>77</v>
      </c>
      <c r="C55" s="20" t="s">
        <v>105</v>
      </c>
      <c r="D55" s="53">
        <f>'הקצאות שבועיות-שב"ס '!D55+'הקצאות שבועיות -כב"ה '!D55</f>
        <v>5.2</v>
      </c>
      <c r="E55" s="54">
        <f>'הקצאות שבועיות-שב"ס '!E55+'הקצאות שבועיות -כב"ה '!E55</f>
        <v>2.6</v>
      </c>
      <c r="F55" s="53">
        <f>'הקצאות שבועיות-שב"ס '!F55+'הקצאות שבועיות -כב"ה '!F55</f>
        <v>5.2</v>
      </c>
      <c r="G55" s="54">
        <f>'הקצאות שבועיות-שב"ס '!G55+'הקצאות שבועיות -כב"ה '!G55</f>
        <v>2.6</v>
      </c>
      <c r="H55" s="53">
        <f>'הקצאות שבועיות-שב"ס '!H55+'הקצאות שבועיות -כב"ה '!H55</f>
        <v>5</v>
      </c>
      <c r="I55" s="54">
        <f>'הקצאות שבועיות-שב"ס '!I55+'הקצאות שבועיות -כב"ה '!I55</f>
        <v>3</v>
      </c>
      <c r="J55" s="55">
        <f>'הקצאות שבועיות-שב"ס '!J55+'הקצאות שבועיות -כב"ה '!J55</f>
        <v>7.8</v>
      </c>
      <c r="K55" s="54">
        <f>'הקצאות שבועיות-שב"ס '!K55+'הקצאות שבועיות -כב"ה '!K55</f>
        <v>5.2</v>
      </c>
      <c r="L55" s="11">
        <f>'הקצאות שבועיות-שב"ס '!L55+'הקצאות שבועיות -כב"ה '!L55</f>
        <v>7.8</v>
      </c>
      <c r="M55" s="11">
        <f>'הקצאות שבועיות-שב"ס '!M55+'הקצאות שבועיות -כב"ה '!M55</f>
        <v>5.2</v>
      </c>
      <c r="N55" s="11">
        <f>'הקצאות שבועיות-שב"ס '!N55+'הקצאות שבועיות -כב"ה '!N55</f>
        <v>10.4</v>
      </c>
      <c r="O55" s="11">
        <f>'הקצאות שבועיות-שב"ס '!O55+'הקצאות שבועיות -כב"ה '!O55</f>
        <v>5.2</v>
      </c>
      <c r="P55" s="11">
        <f>'הקצאות שבועיות-שב"ס '!P55+'הקצאות שבועיות -כב"ה '!P55</f>
        <v>10.4</v>
      </c>
      <c r="Q55" s="11">
        <f>'הקצאות שבועיות-שב"ס '!Q55+'הקצאות שבועיות -כב"ה '!Q55</f>
        <v>15.6</v>
      </c>
      <c r="R55" s="11">
        <f>'הקצאות שבועיות-שב"ס '!R55+'הקצאות שבועיות -כב"ה '!R55</f>
        <v>10.4</v>
      </c>
      <c r="S55" s="11">
        <f>'הקצאות שבועיות-שב"ס '!S55+'הקצאות שבועיות -כב"ה '!S55</f>
        <v>15.6</v>
      </c>
      <c r="T55" s="11">
        <f>'הקצאות שבועיות-שב"ס '!T55+'הקצאות שבועיות -כב"ה '!T55</f>
        <v>10.4</v>
      </c>
      <c r="U55" s="11">
        <f>'הקצאות שבועיות-שב"ס '!U55+'הקצאות שבועיות -כב"ה '!U55</f>
        <v>15.6</v>
      </c>
      <c r="V55" s="11">
        <f>'הקצאות שבועיות-שב"ס '!V55+'הקצאות שבועיות -כב"ה '!V55</f>
        <v>10.4</v>
      </c>
      <c r="W55" s="11">
        <f>'הקצאות שבועיות-שב"ס '!W55+'הקצאות שבועיות -כב"ה '!W55</f>
        <v>7.8</v>
      </c>
      <c r="X55" s="11">
        <f>'הקצאות שבועיות-שב"ס '!X55+'הקצאות שבועיות -כב"ה '!X55</f>
        <v>6</v>
      </c>
      <c r="Y55" s="11">
        <f>'הקצאות שבועיות-שב"ס '!Y55+'הקצאות שבועיות -כב"ה '!Y55</f>
        <v>15.6</v>
      </c>
      <c r="Z55" s="11">
        <f>'הקצאות שבועיות-שב"ס '!Z55+'הקצאות שבועיות -כב"ה '!Z55</f>
        <v>10.4</v>
      </c>
      <c r="AA55" s="11">
        <f>'הקצאות שבועיות-שב"ס '!AA55+'הקצאות שבועיות -כב"ה '!AA55</f>
        <v>10.4</v>
      </c>
      <c r="AB55" s="11">
        <f>'הקצאות שבועיות-שב"ס '!AB55+'הקצאות שבועיות -כב"ה '!AB55</f>
        <v>7.8</v>
      </c>
      <c r="AC55" s="11">
        <f>'הקצאות שבועיות-שב"ס '!AC55+'הקצאות שבועיות -כב"ה '!AC55</f>
        <v>5.2</v>
      </c>
      <c r="AD55" s="11">
        <f>'הקצאות שבועיות-שב"ס '!AD55+'הקצאות שבועיות -כב"ה '!AD55</f>
        <v>10.4</v>
      </c>
      <c r="AE55" s="11">
        <f>'הקצאות שבועיות-שב"ס '!AE55+'הקצאות שבועיות -כב"ה '!AE55</f>
        <v>5.2</v>
      </c>
      <c r="AF55" s="11">
        <f>'הקצאות שבועיות-שב"ס '!AF55+'הקצאות שבועיות -כב"ה '!AF55</f>
        <v>5.2</v>
      </c>
      <c r="AG55" s="11">
        <f>'הקצאות שבועיות-שב"ס '!AG55+'הקצאות שבועיות -כב"ה '!AG55</f>
        <v>3.9</v>
      </c>
      <c r="AH55" s="11">
        <f>'הקצאות שבועיות-שב"ס '!AH55+'הקצאות שבועיות -כב"ה '!AH55</f>
        <v>10.4</v>
      </c>
      <c r="AI55" s="68">
        <f>'הקצאות שבועיות-שב"ס '!AI55+'הקצאות שבועיות -כב"ה '!AI55</f>
        <v>5.2</v>
      </c>
      <c r="AJ55" s="14">
        <f>'הקצאות שבועיות-שב"ס '!AJ55+'הקצאות שבועיות -כב"ה '!AJ55</f>
        <v>10.4</v>
      </c>
      <c r="AK55" s="71">
        <f>'הקצאות שבועיות-שב"ס '!AK55+'הקצאות שבועיות -כב"ה '!AK55</f>
        <v>5.2</v>
      </c>
      <c r="AL55" s="70">
        <f t="shared" si="4"/>
        <v>31</v>
      </c>
      <c r="AM55" s="16">
        <f t="shared" si="5"/>
        <v>17.299999999999997</v>
      </c>
      <c r="AN55" s="16" t="e">
        <f>AJ55+AH55+F55+H55+#REF!</f>
        <v>#REF!</v>
      </c>
      <c r="AO55" s="16">
        <f t="shared" si="6"/>
        <v>23.8</v>
      </c>
      <c r="AP55" s="16" t="e">
        <f>AL55+AJ55+H55+#REF!+K55</f>
        <v>#REF!</v>
      </c>
      <c r="AQ55" s="16">
        <f t="shared" si="7"/>
        <v>41.099999999999994</v>
      </c>
      <c r="AR55" s="17"/>
    </row>
    <row r="56" spans="1:44" ht="16" thickBot="1" x14ac:dyDescent="0.35">
      <c r="A56" s="18" t="s">
        <v>100</v>
      </c>
      <c r="B56" s="19" t="s">
        <v>106</v>
      </c>
      <c r="C56" s="20" t="s">
        <v>107</v>
      </c>
      <c r="D56" s="53">
        <f>'הקצאות שבועיות-שב"ס '!D56+'הקצאות שבועיות -כב"ה '!D56</f>
        <v>5.2</v>
      </c>
      <c r="E56" s="54">
        <f>'הקצאות שבועיות-שב"ס '!E56+'הקצאות שבועיות -כב"ה '!E56</f>
        <v>2.9</v>
      </c>
      <c r="F56" s="53">
        <f>'הקצאות שבועיות-שב"ס '!F56+'הקצאות שבועיות -כב"ה '!F56</f>
        <v>5.2</v>
      </c>
      <c r="G56" s="54">
        <f>'הקצאות שבועיות-שב"ס '!G56+'הקצאות שבועיות -כב"ה '!G56</f>
        <v>2.9</v>
      </c>
      <c r="H56" s="53">
        <f>'הקצאות שבועיות-שב"ס '!H56+'הקצאות שבועיות -כב"ה '!H56</f>
        <v>5</v>
      </c>
      <c r="I56" s="54">
        <f>'הקצאות שבועיות-שב"ס '!I56+'הקצאות שבועיות -כב"ה '!I56</f>
        <v>3</v>
      </c>
      <c r="J56" s="55">
        <f>'הקצאות שבועיות-שב"ס '!J56+'הקצאות שבועיות -כב"ה '!J56</f>
        <v>7.2</v>
      </c>
      <c r="K56" s="54">
        <f>'הקצאות שבועיות-שב"ס '!K56+'הקצאות שבועיות -כב"ה '!K56</f>
        <v>4.9000000000000004</v>
      </c>
      <c r="L56" s="11">
        <f>'הקצאות שבועיות-שב"ס '!L56+'הקצאות שבועיות -כב"ה '!L56</f>
        <v>7.2</v>
      </c>
      <c r="M56" s="11">
        <f>'הקצאות שבועיות-שב"ס '!M56+'הקצאות שבועיות -כב"ה '!M56</f>
        <v>4.9000000000000004</v>
      </c>
      <c r="N56" s="11">
        <f>'הקצאות שבועיות-שב"ס '!N56+'הקצאות שבועיות -כב"ה '!N56</f>
        <v>11</v>
      </c>
      <c r="O56" s="11">
        <f>'הקצאות שבועיות-שב"ס '!O56+'הקצאות שבועיות -כב"ה '!O56</f>
        <v>6.4</v>
      </c>
      <c r="P56" s="11">
        <f>'הקצאות שבועיות-שב"ס '!P56+'הקצאות שבועיות -כב"ה '!P56</f>
        <v>9.8000000000000007</v>
      </c>
      <c r="Q56" s="11">
        <f>'הקצאות שבועיות-שב"ס '!Q56+'הקצאות שבועיות -כב"ה '!Q56</f>
        <v>16.8</v>
      </c>
      <c r="R56" s="11">
        <f>'הקצאות שבועיות-שב"ס '!R56+'הקצאות שבועיות -כב"ה '!R56</f>
        <v>8.4</v>
      </c>
      <c r="S56" s="11">
        <f>'הקצאות שבועיות-שב"ס '!S56+'הקצאות שבועיות -כב"ה '!S56</f>
        <v>17.399999999999999</v>
      </c>
      <c r="T56" s="11">
        <f>'הקצאות שבועיות-שב"ס '!T56+'הקצאות שבועיות -כב"ה '!T56</f>
        <v>8.4</v>
      </c>
      <c r="U56" s="11">
        <f>'הקצאות שבועיות-שב"ס '!U56+'הקצאות שבועיות -כב"ה '!U56</f>
        <v>17.399999999999999</v>
      </c>
      <c r="V56" s="11">
        <f>'הקצאות שבועיות-שב"ס '!V56+'הקצאות שבועיות -כב"ה '!V56</f>
        <v>8.4</v>
      </c>
      <c r="W56" s="11">
        <f>'הקצאות שבועיות-שב"ס '!W56+'הקצאות שבועיות -כב"ה '!W56</f>
        <v>7.8</v>
      </c>
      <c r="X56" s="11">
        <f>'הקצאות שבועיות-שב"ס '!X56+'הקצאות שבועיות -כב"ה '!X56</f>
        <v>6</v>
      </c>
      <c r="Y56" s="11">
        <f>'הקצאות שבועיות-שב"ס '!Y56+'הקצאות שבועיות -כב"ה '!Y56</f>
        <v>15</v>
      </c>
      <c r="Z56" s="11">
        <f>'הקצאות שבועיות-שב"ס '!Z56+'הקצאות שבועיות -כב"ה '!Z56</f>
        <v>8.4</v>
      </c>
      <c r="AA56" s="11">
        <f>'הקצאות שבועיות-שב"ס '!AA56+'הקצאות שבועיות -כב"ה '!AA56</f>
        <v>5.8</v>
      </c>
      <c r="AB56" s="11">
        <f>'הקצאות שבועיות-שב"ס '!AB56+'הקצאות שבועיות -כב"ה '!AB56</f>
        <v>9</v>
      </c>
      <c r="AC56" s="11">
        <f>'הקצאות שבועיות-שב"ס '!AC56+'הקצאות שבועיות -כב"ה '!AC56</f>
        <v>6.4</v>
      </c>
      <c r="AD56" s="11">
        <f>'הקצאות שבועיות-שב"ס '!AD56+'הקצאות שבועיות -כב"ה '!AD56</f>
        <v>11</v>
      </c>
      <c r="AE56" s="11">
        <f>'הקצאות שבועיות-שב"ס '!AE56+'הקצאות שבועיות -כב"ה '!AE56</f>
        <v>6.4</v>
      </c>
      <c r="AF56" s="11">
        <f>'הקצאות שבועיות-שב"ס '!AF56+'הקצאות שבועיות -כב"ה '!AF56</f>
        <v>5.2</v>
      </c>
      <c r="AG56" s="11">
        <f>'הקצאות שבועיות-שב"ס '!AG56+'הקצאות שבועיות -כב"ה '!AG56</f>
        <v>3.9</v>
      </c>
      <c r="AH56" s="11">
        <f>'הקצאות שבועיות-שב"ס '!AH56+'הקצאות שבועיות -כב"ה '!AH56</f>
        <v>9.1999999999999993</v>
      </c>
      <c r="AI56" s="68">
        <f>'הקצאות שבועיות-שב"ס '!AI56+'הקצאות שבועיות -כב"ה '!AI56</f>
        <v>4.9000000000000004</v>
      </c>
      <c r="AJ56" s="14">
        <f>'הקצאות שבועיות-שב"ס '!AJ56+'הקצאות שבועיות -כב"ה '!AJ56</f>
        <v>11</v>
      </c>
      <c r="AK56" s="71">
        <f>'הקצאות שבועיות-שב"ס '!AK56+'הקצאות שבועיות -כב"ה '!AK56</f>
        <v>5.8</v>
      </c>
      <c r="AL56" s="70">
        <f t="shared" si="4"/>
        <v>29.799999999999997</v>
      </c>
      <c r="AM56" s="16">
        <f t="shared" si="5"/>
        <v>17.600000000000001</v>
      </c>
      <c r="AN56" s="16" t="e">
        <f>AJ56+AH56+F56+H56+#REF!</f>
        <v>#REF!</v>
      </c>
      <c r="AO56" s="16">
        <f t="shared" si="6"/>
        <v>23.8</v>
      </c>
      <c r="AP56" s="16" t="e">
        <f>AL56+AJ56+H56+#REF!+K56</f>
        <v>#REF!</v>
      </c>
      <c r="AQ56" s="16">
        <f t="shared" si="7"/>
        <v>40.800000000000004</v>
      </c>
      <c r="AR56" s="17"/>
    </row>
    <row r="57" spans="1:44" ht="16" thickBot="1" x14ac:dyDescent="0.35">
      <c r="A57" s="18" t="s">
        <v>100</v>
      </c>
      <c r="B57" s="19" t="s">
        <v>40</v>
      </c>
      <c r="C57" s="20" t="s">
        <v>108</v>
      </c>
      <c r="D57" s="53">
        <f>'הקצאות שבועיות-שב"ס '!D57+'הקצאות שבועיות -כב"ה '!D57</f>
        <v>5.2</v>
      </c>
      <c r="E57" s="54">
        <f>'הקצאות שבועיות-שב"ס '!E57+'הקצאות שבועיות -כב"ה '!E57</f>
        <v>2.6</v>
      </c>
      <c r="F57" s="53">
        <f>'הקצאות שבועיות-שב"ס '!F57+'הקצאות שבועיות -כב"ה '!F57</f>
        <v>5.2</v>
      </c>
      <c r="G57" s="54">
        <f>'הקצאות שבועיות-שב"ס '!G57+'הקצאות שבועיות -כב"ה '!G57</f>
        <v>2.6</v>
      </c>
      <c r="H57" s="53">
        <f>'הקצאות שבועיות-שב"ס '!H57+'הקצאות שבועיות -כב"ה '!H57</f>
        <v>5</v>
      </c>
      <c r="I57" s="54">
        <f>'הקצאות שבועיות-שב"ס '!I57+'הקצאות שבועיות -כב"ה '!I57</f>
        <v>3</v>
      </c>
      <c r="J57" s="55">
        <f>'הקצאות שבועיות-שב"ס '!J57+'הקצאות שבועיות -כב"ה '!J57</f>
        <v>7.8</v>
      </c>
      <c r="K57" s="54">
        <f>'הקצאות שבועיות-שב"ס '!K57+'הקצאות שבועיות -כב"ה '!K57</f>
        <v>5.2</v>
      </c>
      <c r="L57" s="11">
        <f>'הקצאות שבועיות-שב"ס '!L57+'הקצאות שבועיות -כב"ה '!L57</f>
        <v>7.8</v>
      </c>
      <c r="M57" s="11">
        <f>'הקצאות שבועיות-שב"ס '!M57+'הקצאות שבועיות -כב"ה '!M57</f>
        <v>5.2</v>
      </c>
      <c r="N57" s="11">
        <f>'הקצאות שבועיות-שב"ס '!N57+'הקצאות שבועיות -כב"ה '!N57</f>
        <v>10.4</v>
      </c>
      <c r="O57" s="11">
        <f>'הקצאות שבועיות-שב"ס '!O57+'הקצאות שבועיות -כב"ה '!O57</f>
        <v>5.2</v>
      </c>
      <c r="P57" s="11">
        <f>'הקצאות שבועיות-שב"ס '!P57+'הקצאות שבועיות -כב"ה '!P57</f>
        <v>7.8</v>
      </c>
      <c r="Q57" s="11">
        <f>'הקצאות שבועיות-שב"ס '!Q57+'הקצאות שבועיות -כב"ה '!Q57</f>
        <v>7.8</v>
      </c>
      <c r="R57" s="11">
        <f>'הקצאות שבועיות-שב"ס '!R57+'הקצאות שבועיות -כב"ה '!R57</f>
        <v>5.2</v>
      </c>
      <c r="S57" s="11">
        <f>'הקצאות שבועיות-שב"ס '!S57+'הקצאות שבועיות -כב"ה '!S57</f>
        <v>7.8</v>
      </c>
      <c r="T57" s="11">
        <f>'הקצאות שבועיות-שב"ס '!T57+'הקצאות שבועיות -כב"ה '!T57</f>
        <v>5.2</v>
      </c>
      <c r="U57" s="11">
        <f>'הקצאות שבועיות-שב"ס '!U57+'הקצאות שבועיות -כב"ה '!U57</f>
        <v>7.8</v>
      </c>
      <c r="V57" s="11">
        <f>'הקצאות שבועיות-שב"ס '!V57+'הקצאות שבועיות -כב"ה '!V57</f>
        <v>5.2</v>
      </c>
      <c r="W57" s="11">
        <f>'הקצאות שבועיות-שב"ס '!W57+'הקצאות שבועיות -כב"ה '!W57</f>
        <v>7.8</v>
      </c>
      <c r="X57" s="11">
        <f>'הקצאות שבועיות-שב"ס '!X57+'הקצאות שבועיות -כב"ה '!X57</f>
        <v>6</v>
      </c>
      <c r="Y57" s="11">
        <f>'הקצאות שבועיות-שב"ס '!Y57+'הקצאות שבועיות -כב"ה '!Y57</f>
        <v>7.8</v>
      </c>
      <c r="Z57" s="11">
        <f>'הקצאות שבועיות-שב"ס '!Z57+'הקצאות שבועיות -כב"ה '!Z57</f>
        <v>5.2</v>
      </c>
      <c r="AA57" s="11">
        <f>'הקצאות שבועיות-שב"ס '!AA57+'הקצאות שבועיות -כב"ה '!AA57</f>
        <v>7.8</v>
      </c>
      <c r="AB57" s="11">
        <f>'הקצאות שבועיות-שב"ס '!AB57+'הקצאות שבועיות -כב"ה '!AB57</f>
        <v>7.8</v>
      </c>
      <c r="AC57" s="11">
        <f>'הקצאות שבועיות-שב"ס '!AC57+'הקצאות שבועיות -כב"ה '!AC57</f>
        <v>5.2</v>
      </c>
      <c r="AD57" s="11">
        <f>'הקצאות שבועיות-שב"ס '!AD57+'הקצאות שבועיות -כב"ה '!AD57</f>
        <v>10.4</v>
      </c>
      <c r="AE57" s="11">
        <f>'הקצאות שבועיות-שב"ס '!AE57+'הקצאות שבועיות -כב"ה '!AE57</f>
        <v>5.2</v>
      </c>
      <c r="AF57" s="11">
        <f>'הקצאות שבועיות-שב"ס '!AF57+'הקצאות שבועיות -כב"ה '!AF57</f>
        <v>5.2</v>
      </c>
      <c r="AG57" s="11">
        <f>'הקצאות שבועיות-שב"ס '!AG57+'הקצאות שבועיות -כב"ה '!AG57</f>
        <v>3.9</v>
      </c>
      <c r="AH57" s="11">
        <f>'הקצאות שבועיות-שב"ס '!AH57+'הקצאות שבועיות -כב"ה '!AH57</f>
        <v>10.4</v>
      </c>
      <c r="AI57" s="68">
        <f>'הקצאות שבועיות-שב"ס '!AI57+'הקצאות שבועיות -כב"ה '!AI57</f>
        <v>5.2</v>
      </c>
      <c r="AJ57" s="14">
        <f>'הקצאות שבועיות-שב"ס '!AJ57+'הקצאות שבועיות -כב"ה '!AJ57</f>
        <v>10.4</v>
      </c>
      <c r="AK57" s="71">
        <f>'הקצאות שבועיות-שב"ס '!AK57+'הקצאות שבועיות -כב"ה '!AK57</f>
        <v>5.2</v>
      </c>
      <c r="AL57" s="70">
        <f t="shared" si="4"/>
        <v>31</v>
      </c>
      <c r="AM57" s="16">
        <f t="shared" si="5"/>
        <v>17.299999999999997</v>
      </c>
      <c r="AN57" s="16" t="e">
        <f>AJ57+AH57+F57+H57+#REF!</f>
        <v>#REF!</v>
      </c>
      <c r="AO57" s="16">
        <f t="shared" si="6"/>
        <v>23.8</v>
      </c>
      <c r="AP57" s="16" t="e">
        <f>AL57+AJ57+H57+#REF!+K57</f>
        <v>#REF!</v>
      </c>
      <c r="AQ57" s="16">
        <f t="shared" si="7"/>
        <v>41.099999999999994</v>
      </c>
      <c r="AR57" s="17"/>
    </row>
    <row r="58" spans="1:44" ht="16" thickBot="1" x14ac:dyDescent="0.35">
      <c r="A58" s="18" t="s">
        <v>100</v>
      </c>
      <c r="B58" s="19" t="s">
        <v>38</v>
      </c>
      <c r="C58" s="20" t="s">
        <v>109</v>
      </c>
      <c r="D58" s="53">
        <f>'הקצאות שבועיות-שב"ס '!D58+'הקצאות שבועיות -כב"ה '!D58</f>
        <v>5.2</v>
      </c>
      <c r="E58" s="54">
        <f>'הקצאות שבועיות-שב"ס '!E58+'הקצאות שבועיות -כב"ה '!E58</f>
        <v>2.6</v>
      </c>
      <c r="F58" s="53">
        <f>'הקצאות שבועיות-שב"ס '!F58+'הקצאות שבועיות -כב"ה '!F58</f>
        <v>5.2</v>
      </c>
      <c r="G58" s="54">
        <f>'הקצאות שבועיות-שב"ס '!G58+'הקצאות שבועיות -כב"ה '!G58</f>
        <v>2.6</v>
      </c>
      <c r="H58" s="53">
        <f>'הקצאות שבועיות-שב"ס '!H58+'הקצאות שבועיות -כב"ה '!H58</f>
        <v>5</v>
      </c>
      <c r="I58" s="54">
        <f>'הקצאות שבועיות-שב"ס '!I58+'הקצאות שבועיות -כב"ה '!I58</f>
        <v>3</v>
      </c>
      <c r="J58" s="55">
        <f>'הקצאות שבועיות-שב"ס '!J58+'הקצאות שבועיות -כב"ה '!J58</f>
        <v>0</v>
      </c>
      <c r="K58" s="54">
        <f>'הקצאות שבועיות-שב"ס '!K58+'הקצאות שבועיות -כב"ה '!K58</f>
        <v>0</v>
      </c>
      <c r="L58" s="11">
        <f>'הקצאות שבועיות-שב"ס '!L58+'הקצאות שבועיות -כב"ה '!L58</f>
        <v>5.2</v>
      </c>
      <c r="M58" s="11">
        <f>'הקצאות שבועיות-שב"ס '!M58+'הקצאות שבועיות -כב"ה '!M58</f>
        <v>2.6</v>
      </c>
      <c r="N58" s="11">
        <f>'הקצאות שבועיות-שב"ס '!N58+'הקצאות שבועיות -כב"ה '!N58</f>
        <v>5.2</v>
      </c>
      <c r="O58" s="11">
        <f>'הקצאות שבועיות-שב"ס '!O58+'הקצאות שבועיות -כב"ה '!O58</f>
        <v>3.9</v>
      </c>
      <c r="P58" s="11">
        <f>'הקצאות שבועיות-שב"ס '!P58+'הקצאות שבועיות -כב"ה '!P58</f>
        <v>0</v>
      </c>
      <c r="Q58" s="11">
        <f>'הקצאות שבועיות-שב"ס '!Q58+'הקצאות שבועיות -כב"ה '!Q58</f>
        <v>6.5</v>
      </c>
      <c r="R58" s="11">
        <f>'הקצאות שבועיות-שב"ס '!R58+'הקצאות שבועיות -כב"ה '!R58</f>
        <v>3.9</v>
      </c>
      <c r="S58" s="11">
        <f>'הקצאות שבועיות-שב"ס '!S58+'הקצאות שבועיות -כב"ה '!S58</f>
        <v>6.5</v>
      </c>
      <c r="T58" s="11">
        <f>'הקצאות שבועיות-שב"ס '!T58+'הקצאות שבועיות -כב"ה '!T58</f>
        <v>3.9</v>
      </c>
      <c r="U58" s="11">
        <f>'הקצאות שבועיות-שב"ס '!U58+'הקצאות שבועיות -כב"ה '!U58</f>
        <v>5.2</v>
      </c>
      <c r="V58" s="11">
        <f>'הקצאות שבועיות-שב"ס '!V58+'הקצאות שבועיות -כב"ה '!V58</f>
        <v>3.9</v>
      </c>
      <c r="W58" s="11">
        <f>'הקצאות שבועיות-שב"ס '!W58+'הקצאות שבועיות -כב"ה '!W58</f>
        <v>0</v>
      </c>
      <c r="X58" s="11">
        <f>'הקצאות שבועיות-שב"ס '!X58+'הקצאות שבועיות -כב"ה '!X58</f>
        <v>0</v>
      </c>
      <c r="Y58" s="11">
        <f>'הקצאות שבועיות-שב"ס '!Y58+'הקצאות שבועיות -כב"ה '!Y58</f>
        <v>6.5</v>
      </c>
      <c r="Z58" s="11">
        <f>'הקצאות שבועיות-שב"ס '!Z58+'הקצאות שבועיות -כב"ה '!Z58</f>
        <v>3.9</v>
      </c>
      <c r="AA58" s="11">
        <f>'הקצאות שבועיות-שב"ס '!AA58+'הקצאות שבועיות -כב"ה '!AA58</f>
        <v>0</v>
      </c>
      <c r="AB58" s="11">
        <f>'הקצאות שבועיות-שב"ס '!AB58+'הקצאות שבועיות -כב"ה '!AB58</f>
        <v>0</v>
      </c>
      <c r="AC58" s="11">
        <f>'הקצאות שבועיות-שב"ס '!AC58+'הקצאות שבועיות -כב"ה '!AC58</f>
        <v>0</v>
      </c>
      <c r="AD58" s="11">
        <f>'הקצאות שבועיות-שב"ס '!AD58+'הקצאות שבועיות -כב"ה '!AD58</f>
        <v>6.5</v>
      </c>
      <c r="AE58" s="11">
        <f>'הקצאות שבועיות-שב"ס '!AE58+'הקצאות שבועיות -כב"ה '!AE58</f>
        <v>3.9</v>
      </c>
      <c r="AF58" s="11">
        <f>'הקצאות שבועיות-שב"ס '!AF58+'הקצאות שבועיות -כב"ה '!AF58</f>
        <v>5.2</v>
      </c>
      <c r="AG58" s="11">
        <f>'הקצאות שבועיות-שב"ס '!AG58+'הקצאות שבועיות -כב"ה '!AG58</f>
        <v>3.9</v>
      </c>
      <c r="AH58" s="11">
        <f>'הקצאות שבועיות-שב"ס '!AH58+'הקצאות שבועיות -כב"ה '!AH58</f>
        <v>5.2</v>
      </c>
      <c r="AI58" s="68">
        <f>'הקצאות שבועיות-שב"ס '!AI58+'הקצאות שבועיות -כב"ה '!AI58</f>
        <v>3.9</v>
      </c>
      <c r="AJ58" s="14">
        <f>'הקצאות שבועיות-שב"ס '!AJ58+'הקצאות שבועיות -כב"ה '!AJ58</f>
        <v>0</v>
      </c>
      <c r="AK58" s="71">
        <f>'הקצאות שבועיות-שב"ס '!AK58+'הקצאות שבועיות -כב"ה '!AK58</f>
        <v>0</v>
      </c>
      <c r="AL58" s="70">
        <f t="shared" si="4"/>
        <v>25.8</v>
      </c>
      <c r="AM58" s="16">
        <f t="shared" si="5"/>
        <v>16</v>
      </c>
      <c r="AN58" s="16" t="e">
        <f>AJ58+AH58+F58+H58+#REF!</f>
        <v>#REF!</v>
      </c>
      <c r="AO58" s="16">
        <f t="shared" si="6"/>
        <v>9.5</v>
      </c>
      <c r="AP58" s="16" t="e">
        <f>AL58+AJ58+H58+#REF!+K58</f>
        <v>#REF!</v>
      </c>
      <c r="AQ58" s="16">
        <f t="shared" si="7"/>
        <v>24.2</v>
      </c>
      <c r="AR58" s="17"/>
    </row>
    <row r="59" spans="1:44" ht="16" thickBot="1" x14ac:dyDescent="0.35">
      <c r="A59" s="18" t="s">
        <v>100</v>
      </c>
      <c r="B59" s="19" t="s">
        <v>40</v>
      </c>
      <c r="C59" s="20" t="s">
        <v>110</v>
      </c>
      <c r="D59" s="53">
        <f>'הקצאות שבועיות-שב"ס '!D59+'הקצאות שבועיות -כב"ה '!D59</f>
        <v>5.2</v>
      </c>
      <c r="E59" s="54">
        <f>'הקצאות שבועיות-שב"ס '!E59+'הקצאות שבועיות -כב"ה '!E59</f>
        <v>2.6</v>
      </c>
      <c r="F59" s="53">
        <f>'הקצאות שבועיות-שב"ס '!F59+'הקצאות שבועיות -כב"ה '!F59</f>
        <v>5.2</v>
      </c>
      <c r="G59" s="54">
        <f>'הקצאות שבועיות-שב"ס '!G59+'הקצאות שבועיות -כב"ה '!G59</f>
        <v>2.6</v>
      </c>
      <c r="H59" s="53">
        <f>'הקצאות שבועיות-שב"ס '!H59+'הקצאות שבועיות -כב"ה '!H59</f>
        <v>5</v>
      </c>
      <c r="I59" s="54">
        <f>'הקצאות שבועיות-שב"ס '!I59+'הקצאות שבועיות -כב"ה '!I59</f>
        <v>3</v>
      </c>
      <c r="J59" s="55">
        <f>'הקצאות שבועיות-שב"ס '!J59+'הקצאות שבועיות -כב"ה '!J59</f>
        <v>7.8</v>
      </c>
      <c r="K59" s="54">
        <f>'הקצאות שבועיות-שב"ס '!K59+'הקצאות שבועיות -כב"ה '!K59</f>
        <v>5.2</v>
      </c>
      <c r="L59" s="11">
        <f>'הקצאות שבועיות-שב"ס '!L59+'הקצאות שבועיות -כב"ה '!L59</f>
        <v>7.8</v>
      </c>
      <c r="M59" s="11">
        <f>'הקצאות שבועיות-שב"ס '!M59+'הקצאות שבועיות -כב"ה '!M59</f>
        <v>5.2</v>
      </c>
      <c r="N59" s="11">
        <f>'הקצאות שבועיות-שב"ס '!N59+'הקצאות שבועיות -כב"ה '!N59</f>
        <v>10.4</v>
      </c>
      <c r="O59" s="11">
        <f>'הקצאות שבועיות-שב"ס '!O59+'הקצאות שבועיות -כב"ה '!O59</f>
        <v>5.2</v>
      </c>
      <c r="P59" s="11">
        <f>'הקצאות שבועיות-שב"ס '!P59+'הקצאות שבועיות -כב"ה '!P59</f>
        <v>5.2</v>
      </c>
      <c r="Q59" s="11">
        <f>'הקצאות שבועיות-שב"ס '!Q59+'הקצאות שבועיות -כב"ה '!Q59</f>
        <v>23.4</v>
      </c>
      <c r="R59" s="11">
        <f>'הקצאות שבועיות-שב"ס '!R59+'הקצאות שבועיות -כב"ה '!R59</f>
        <v>10.4</v>
      </c>
      <c r="S59" s="11">
        <f>'הקצאות שבועיות-שב"ס '!S59+'הקצאות שבועיות -כב"ה '!S59</f>
        <v>20</v>
      </c>
      <c r="T59" s="11">
        <f>'הקצאות שבועיות-שב"ס '!T59+'הקצאות שבועיות -כב"ה '!T59</f>
        <v>11.7</v>
      </c>
      <c r="U59" s="11">
        <f>'הקצאות שבועיות-שב"ס '!U59+'הקצאות שבועיות -כב"ה '!U59</f>
        <v>22</v>
      </c>
      <c r="V59" s="11">
        <f>'הקצאות שבועיות-שב"ס '!V59+'הקצאות שבועיות -כב"ה '!V59</f>
        <v>11.7</v>
      </c>
      <c r="W59" s="11">
        <f>'הקצאות שבועיות-שב"ס '!W59+'הקצאות שבועיות -כב"ה '!W59</f>
        <v>10.4</v>
      </c>
      <c r="X59" s="11">
        <f>'הקצאות שבועיות-שב"ס '!X59+'הקצאות שבועיות -כב"ה '!X59</f>
        <v>6</v>
      </c>
      <c r="Y59" s="11">
        <f>'הקצאות שבועיות-שב"ס '!Y59+'הקצאות שבועיות -כב"ה '!Y59</f>
        <v>10.4</v>
      </c>
      <c r="Z59" s="11">
        <f>'הקצאות שבועיות-שב"ס '!Z59+'הקצאות שבועיות -כב"ה '!Z59</f>
        <v>5.2</v>
      </c>
      <c r="AA59" s="11">
        <f>'הקצאות שבועיות-שב"ס '!AA59+'הקצאות שבועיות -כב"ה '!AA59</f>
        <v>13</v>
      </c>
      <c r="AB59" s="11">
        <f>'הקצאות שבועיות-שב"ס '!AB59+'הקצאות שבועיות -כב"ה '!AB59</f>
        <v>7.8</v>
      </c>
      <c r="AC59" s="11">
        <f>'הקצאות שבועיות-שב"ס '!AC59+'הקצאות שבועיות -כב"ה '!AC59</f>
        <v>5.2</v>
      </c>
      <c r="AD59" s="11">
        <f>'הקצאות שבועיות-שב"ס '!AD59+'הקצאות שבועיות -כב"ה '!AD59</f>
        <v>5.2</v>
      </c>
      <c r="AE59" s="11">
        <f>'הקצאות שבועיות-שב"ס '!AE59+'הקצאות שבועיות -כב"ה '!AE59</f>
        <v>2.6</v>
      </c>
      <c r="AF59" s="11">
        <f>'הקצאות שבועיות-שב"ס '!AF59+'הקצאות שבועיות -כב"ה '!AF59</f>
        <v>5.2</v>
      </c>
      <c r="AG59" s="11">
        <f>'הקצאות שבועיות-שב"ס '!AG59+'הקצאות שבועיות -כב"ה '!AG59</f>
        <v>2.6</v>
      </c>
      <c r="AH59" s="11">
        <f>'הקצאות שבועיות-שב"ס '!AH59+'הקצאות שבועיות -כב"ה '!AH59</f>
        <v>7.8</v>
      </c>
      <c r="AI59" s="68">
        <f>'הקצאות שבועיות-שב"ס '!AI59+'הקצאות שבועיות -כב"ה '!AI59</f>
        <v>3.9</v>
      </c>
      <c r="AJ59" s="14">
        <f>'הקצאות שבועיות-שב"ס '!AJ59+'הקצאות שבועיות -כב"ה '!AJ59</f>
        <v>12</v>
      </c>
      <c r="AK59" s="71">
        <f>'הקצאות שבועיות-שב"ס '!AK59+'הקצאות שבועיות -כב"ה '!AK59</f>
        <v>11.7</v>
      </c>
      <c r="AL59" s="70">
        <f t="shared" si="4"/>
        <v>28.4</v>
      </c>
      <c r="AM59" s="16">
        <f t="shared" si="5"/>
        <v>14.7</v>
      </c>
      <c r="AN59" s="16" t="e">
        <f>AJ59+AH59+F59+H59+#REF!</f>
        <v>#REF!</v>
      </c>
      <c r="AO59" s="16">
        <f t="shared" si="6"/>
        <v>29</v>
      </c>
      <c r="AP59" s="16" t="e">
        <f>AL59+AJ59+H59+#REF!+K59</f>
        <v>#REF!</v>
      </c>
      <c r="AQ59" s="16">
        <f t="shared" si="7"/>
        <v>44.999999999999993</v>
      </c>
      <c r="AR59" s="17"/>
    </row>
    <row r="60" spans="1:44" ht="16" thickBot="1" x14ac:dyDescent="0.35">
      <c r="A60" s="18" t="s">
        <v>100</v>
      </c>
      <c r="B60" s="19" t="s">
        <v>67</v>
      </c>
      <c r="C60" s="20" t="s">
        <v>111</v>
      </c>
      <c r="D60" s="53">
        <f>'הקצאות שבועיות-שב"ס '!D60+'הקצאות שבועיות -כב"ה '!D60</f>
        <v>5.2</v>
      </c>
      <c r="E60" s="54">
        <f>'הקצאות שבועיות-שב"ס '!E60+'הקצאות שבועיות -כב"ה '!E60</f>
        <v>2.6</v>
      </c>
      <c r="F60" s="53">
        <f>'הקצאות שבועיות-שב"ס '!F60+'הקצאות שבועיות -כב"ה '!F60</f>
        <v>5.2</v>
      </c>
      <c r="G60" s="54">
        <f>'הקצאות שבועיות-שב"ס '!G60+'הקצאות שבועיות -כב"ה '!G60</f>
        <v>2.6</v>
      </c>
      <c r="H60" s="53">
        <f>'הקצאות שבועיות-שב"ס '!H60+'הקצאות שבועיות -כב"ה '!H60</f>
        <v>5</v>
      </c>
      <c r="I60" s="54">
        <f>'הקצאות שבועיות-שב"ס '!I60+'הקצאות שבועיות -כב"ה '!I60</f>
        <v>4</v>
      </c>
      <c r="J60" s="55">
        <f>'הקצאות שבועיות-שב"ס '!J60+'הקצאות שבועיות -כב"ה '!J60</f>
        <v>10</v>
      </c>
      <c r="K60" s="54">
        <f>'הקצאות שבועיות-שב"ס '!K60+'הקצאות שבועיות -כב"ה '!K60</f>
        <v>5</v>
      </c>
      <c r="L60" s="11">
        <f>'הקצאות שבועיות-שב"ס '!L60+'הקצאות שבועיות -כב"ה '!L60</f>
        <v>10.4</v>
      </c>
      <c r="M60" s="11">
        <f>'הקצאות שבועיות-שב"ס '!M60+'הקצאות שבועיות -כב"ה '!M60</f>
        <v>5.2</v>
      </c>
      <c r="N60" s="11">
        <f>'הקצאות שבועיות-שב"ס '!N60+'הקצאות שבועיות -כב"ה '!N60</f>
        <v>16</v>
      </c>
      <c r="O60" s="11">
        <f>'הקצאות שבועיות-שב"ס '!O60+'הקצאות שבועיות -כב"ה '!O60</f>
        <v>10</v>
      </c>
      <c r="P60" s="11">
        <f>'הקצאות שבועיות-שב"ס '!P60+'הקצאות שבועיות -כב"ה '!P60</f>
        <v>13</v>
      </c>
      <c r="Q60" s="11">
        <f>'הקצאות שבועיות-שב"ס '!Q60+'הקצאות שבועיות -כב"ה '!Q60</f>
        <v>16</v>
      </c>
      <c r="R60" s="11">
        <f>'הקצאות שבועיות-שב"ס '!R60+'הקצאות שבועיות -כב"ה '!R60</f>
        <v>13</v>
      </c>
      <c r="S60" s="11">
        <f>'הקצאות שבועיות-שב"ס '!S60+'הקצאות שבועיות -כב"ה '!S60</f>
        <v>16</v>
      </c>
      <c r="T60" s="11">
        <f>'הקצאות שבועיות-שב"ס '!T60+'הקצאות שבועיות -כב"ה '!T60</f>
        <v>9</v>
      </c>
      <c r="U60" s="11">
        <f>'הקצאות שבועיות-שב"ס '!U60+'הקצאות שבועיות -כב"ה '!U60</f>
        <v>16</v>
      </c>
      <c r="V60" s="11">
        <f>'הקצאות שבועיות-שב"ס '!V60+'הקצאות שבועיות -כב"ה '!V60</f>
        <v>9</v>
      </c>
      <c r="W60" s="11">
        <f>'הקצאות שבועיות-שב"ס '!W60+'הקצאות שבועיות -כב"ה '!W60</f>
        <v>15.6</v>
      </c>
      <c r="X60" s="11">
        <f>'הקצאות שבועיות-שב"ס '!X60+'הקצאות שבועיות -כב"ה '!X60</f>
        <v>7.8</v>
      </c>
      <c r="Y60" s="11">
        <f>'הקצאות שבועיות-שב"ס '!Y60+'הקצאות שבועיות -כב"ה '!Y60</f>
        <v>16</v>
      </c>
      <c r="Z60" s="11">
        <f>'הקצאות שבועיות-שב"ס '!Z60+'הקצאות שבועיות -כב"ה '!Z60</f>
        <v>16</v>
      </c>
      <c r="AA60" s="11">
        <f>'הקצאות שבועיות-שב"ס '!AA60+'הקצאות שבועיות -כב"ה '!AA60</f>
        <v>16.899999999999999</v>
      </c>
      <c r="AB60" s="11">
        <f>'הקצאות שבועיות-שב"ס '!AB60+'הקצאות שבועיות -כב"ה '!AB60</f>
        <v>16</v>
      </c>
      <c r="AC60" s="11">
        <f>'הקצאות שבועיות-שב"ס '!AC60+'הקצאות שבועיות -כב"ה '!AC60</f>
        <v>16</v>
      </c>
      <c r="AD60" s="11">
        <f>'הקצאות שבועיות-שב"ס '!AD60+'הקצאות שבועיות -כב"ה '!AD60</f>
        <v>16</v>
      </c>
      <c r="AE60" s="11">
        <f>'הקצאות שבועיות-שב"ס '!AE60+'הקצאות שבועיות -כב"ה '!AE60</f>
        <v>12</v>
      </c>
      <c r="AF60" s="11">
        <f>'הקצאות שבועיות-שב"ס '!AF60+'הקצאות שבועיות -כב"ה '!AF60</f>
        <v>15</v>
      </c>
      <c r="AG60" s="11">
        <f>'הקצאות שבועיות-שב"ס '!AG60+'הקצאות שבועיות -כב"ה '!AG60</f>
        <v>9.1</v>
      </c>
      <c r="AH60" s="11">
        <f>'הקצאות שבועיות-שב"ס '!AH60+'הקצאות שבועיות -כב"ה '!AH60</f>
        <v>9.6</v>
      </c>
      <c r="AI60" s="68">
        <f>'הקצאות שבועיות-שב"ס '!AI60+'הקצאות שבועיות -כב"ה '!AI60</f>
        <v>5.0999999999999996</v>
      </c>
      <c r="AJ60" s="14">
        <f>'הקצאות שבועיות-שב"ס '!AJ60+'הקצאות שבועיות -כב"ה '!AJ60</f>
        <v>14</v>
      </c>
      <c r="AK60" s="71">
        <f>'הקצאות שבועיות-שב"ס '!AK60+'הקצאות שבועיות -כב"ה '!AK60</f>
        <v>11</v>
      </c>
      <c r="AL60" s="70">
        <f t="shared" si="4"/>
        <v>40</v>
      </c>
      <c r="AM60" s="16">
        <f t="shared" si="5"/>
        <v>23.400000000000002</v>
      </c>
      <c r="AN60" s="16" t="e">
        <f>AJ60+AH60+F60+H60+#REF!</f>
        <v>#REF!</v>
      </c>
      <c r="AO60" s="16">
        <f t="shared" si="6"/>
        <v>32.700000000000003</v>
      </c>
      <c r="AP60" s="16" t="e">
        <f>AL60+AJ60+H60+#REF!+K60</f>
        <v>#REF!</v>
      </c>
      <c r="AQ60" s="16">
        <f t="shared" si="7"/>
        <v>58.800000000000004</v>
      </c>
      <c r="AR60" s="17"/>
    </row>
    <row r="61" spans="1:44" ht="16" thickBot="1" x14ac:dyDescent="0.35">
      <c r="A61" s="18" t="s">
        <v>112</v>
      </c>
      <c r="B61" s="19" t="s">
        <v>33</v>
      </c>
      <c r="C61" s="20" t="s">
        <v>35</v>
      </c>
      <c r="D61" s="53">
        <f>'הקצאות שבועיות-שב"ס '!D61+'הקצאות שבועיות -כב"ה '!D61</f>
        <v>5.2</v>
      </c>
      <c r="E61" s="54">
        <f>'הקצאות שבועיות-שב"ס '!E61+'הקצאות שבועיות -כב"ה '!E61</f>
        <v>2.6</v>
      </c>
      <c r="F61" s="53">
        <f>'הקצאות שבועיות-שב"ס '!F61+'הקצאות שבועיות -כב"ה '!F61</f>
        <v>5.2</v>
      </c>
      <c r="G61" s="54">
        <f>'הקצאות שבועיות-שב"ס '!G61+'הקצאות שבועיות -כב"ה '!G61</f>
        <v>2.6</v>
      </c>
      <c r="H61" s="53">
        <f>'הקצאות שבועיות-שב"ס '!H61+'הקצאות שבועיות -כב"ה '!H61</f>
        <v>7</v>
      </c>
      <c r="I61" s="54">
        <f>'הקצאות שבועיות-שב"ס '!I61+'הקצאות שבועיות -כב"ה '!I61</f>
        <v>3</v>
      </c>
      <c r="J61" s="55">
        <f>'הקצאות שבועיות-שב"ס '!J61+'הקצאות שבועיות -כב"ה '!J61</f>
        <v>10</v>
      </c>
      <c r="K61" s="54">
        <f>'הקצאות שבועיות-שב"ס '!K61+'הקצאות שבועיות -כב"ה '!K61</f>
        <v>7.8</v>
      </c>
      <c r="L61" s="11">
        <f>'הקצאות שבועיות-שב"ס '!L61+'הקצאות שבועיות -כב"ה '!L61</f>
        <v>10.4</v>
      </c>
      <c r="M61" s="11">
        <f>'הקצאות שבועיות-שב"ס '!M61+'הקצאות שבועיות -כב"ה '!M61</f>
        <v>5.2</v>
      </c>
      <c r="N61" s="11">
        <f>'הקצאות שבועיות-שב"ס '!N61+'הקצאות שבועיות -כב"ה '!N61</f>
        <v>15.6</v>
      </c>
      <c r="O61" s="11">
        <f>'הקצאות שבועיות-שב"ס '!O61+'הקצאות שבועיות -כב"ה '!O61</f>
        <v>7.8</v>
      </c>
      <c r="P61" s="11">
        <f>'הקצאות שבועיות-שב"ס '!P61+'הקצאות שבועיות -כב"ה '!P61</f>
        <v>10.4</v>
      </c>
      <c r="Q61" s="11">
        <f>'הקצאות שבועיות-שב"ס '!Q61+'הקצאות שבועיות -כב"ה '!Q61</f>
        <v>20.8</v>
      </c>
      <c r="R61" s="11">
        <f>'הקצאות שבועיות-שב"ס '!R61+'הקצאות שבועיות -כב"ה '!R61</f>
        <v>10.4</v>
      </c>
      <c r="S61" s="11">
        <f>'הקצאות שבועיות-שב"ס '!S61+'הקצאות שבועיות -כב"ה '!S61</f>
        <v>30.6</v>
      </c>
      <c r="T61" s="11">
        <f>'הקצאות שבועיות-שב"ס '!T61+'הקצאות שבועיות -כב"ה '!T61</f>
        <v>13</v>
      </c>
      <c r="U61" s="11">
        <f>'הקצאות שבועיות-שב"ס '!U61+'הקצאות שבועיות -כב"ה '!U61</f>
        <v>17.399999999999999</v>
      </c>
      <c r="V61" s="11">
        <f>'הקצאות שבועיות-שב"ס '!V61+'הקצאות שבועיות -כב"ה '!V61</f>
        <v>10.4</v>
      </c>
      <c r="W61" s="11">
        <f>'הקצאות שבועיות-שב"ס '!W61+'הקצאות שבועיות -כב"ה '!W61</f>
        <v>19.8</v>
      </c>
      <c r="X61" s="11">
        <f>'הקצאות שבועיות-שב"ס '!X61+'הקצאות שבועיות -כב"ה '!X61</f>
        <v>13</v>
      </c>
      <c r="Y61" s="11">
        <f>'הקצאות שבועיות-שב"ס '!Y61+'הקצאות שבועיות -כב"ה '!Y61</f>
        <v>23.4</v>
      </c>
      <c r="Z61" s="11">
        <f>'הקצאות שבועיות-שב"ס '!Z61+'הקצאות שבועיות -כב"ה '!Z61</f>
        <v>10.4</v>
      </c>
      <c r="AA61" s="11">
        <f>'הקצאות שבועיות-שב"ס '!AA61+'הקצאות שבועיות -כב"ה '!AA61</f>
        <v>10.4</v>
      </c>
      <c r="AB61" s="11">
        <f>'הקצאות שבועיות-שב"ס '!AB61+'הקצאות שבועיות -כב"ה '!AB61</f>
        <v>10.4</v>
      </c>
      <c r="AC61" s="11">
        <f>'הקצאות שבועיות-שב"ס '!AC61+'הקצאות שבועיות -כב"ה '!AC61</f>
        <v>7.8</v>
      </c>
      <c r="AD61" s="11">
        <f>'הקצאות שבועיות-שב"ס '!AD61+'הקצאות שבועיות -כב"ה '!AD61</f>
        <v>10.4</v>
      </c>
      <c r="AE61" s="11">
        <f>'הקצאות שבועיות-שב"ס '!AE61+'הקצאות שבועיות -כב"ה '!AE61</f>
        <v>5.2</v>
      </c>
      <c r="AF61" s="11">
        <f>'הקצאות שבועיות-שב"ס '!AF61+'הקצאות שבועיות -כב"ה '!AF61</f>
        <v>10.4</v>
      </c>
      <c r="AG61" s="11">
        <f>'הקצאות שבועיות-שב"ס '!AG61+'הקצאות שבועיות -כב"ה '!AG61</f>
        <v>5.2</v>
      </c>
      <c r="AH61" s="11">
        <f>'הקצאות שבועיות-שב"ס '!AH61+'הקצאות שבועיות -כב"ה '!AH61</f>
        <v>8.4</v>
      </c>
      <c r="AI61" s="68">
        <f>'הקצאות שבועיות-שב"ס '!AI61+'הקצאות שבועיות -כב"ה '!AI61</f>
        <v>5.2</v>
      </c>
      <c r="AJ61" s="14">
        <f>'הקצאות שבועיות-שב"ס '!AJ61+'הקצאות שבועיות -כב"ה '!AJ61</f>
        <v>10.4</v>
      </c>
      <c r="AK61" s="71">
        <f>'הקצאות שבועיות-שב"ס '!AK61+'הקצאות שבועיות -כב"ה '!AK61</f>
        <v>5.2</v>
      </c>
      <c r="AL61" s="70">
        <f t="shared" si="4"/>
        <v>36.200000000000003</v>
      </c>
      <c r="AM61" s="16">
        <f t="shared" si="5"/>
        <v>18.600000000000001</v>
      </c>
      <c r="AN61" s="16" t="e">
        <f>AJ61+AH61+F61+H61+#REF!</f>
        <v>#REF!</v>
      </c>
      <c r="AO61" s="16">
        <f t="shared" si="6"/>
        <v>26</v>
      </c>
      <c r="AP61" s="16" t="e">
        <f>AL61+AJ61+H61+#REF!+K61</f>
        <v>#REF!</v>
      </c>
      <c r="AQ61" s="16">
        <f t="shared" si="7"/>
        <v>47.199999999999996</v>
      </c>
      <c r="AR61" s="17"/>
    </row>
    <row r="62" spans="1:44" ht="16" thickBot="1" x14ac:dyDescent="0.35">
      <c r="A62" s="18" t="s">
        <v>112</v>
      </c>
      <c r="B62" s="19" t="s">
        <v>36</v>
      </c>
      <c r="C62" s="20" t="s">
        <v>113</v>
      </c>
      <c r="D62" s="53">
        <f>'הקצאות שבועיות-שב"ס '!D62+'הקצאות שבועיות -כב"ה '!D62</f>
        <v>5.2</v>
      </c>
      <c r="E62" s="54">
        <f>'הקצאות שבועיות-שב"ס '!E62+'הקצאות שבועיות -כב"ה '!E62</f>
        <v>2.6</v>
      </c>
      <c r="F62" s="53">
        <f>'הקצאות שבועיות-שב"ס '!F62+'הקצאות שבועיות -כב"ה '!F62</f>
        <v>5.2</v>
      </c>
      <c r="G62" s="54">
        <f>'הקצאות שבועיות-שב"ס '!G62+'הקצאות שבועיות -כב"ה '!G62</f>
        <v>2.6</v>
      </c>
      <c r="H62" s="53">
        <f>'הקצאות שבועיות-שב"ס '!H62+'הקצאות שבועיות -כב"ה '!H62</f>
        <v>7</v>
      </c>
      <c r="I62" s="54">
        <f>'הקצאות שבועיות-שב"ס '!I62+'הקצאות שבועיות -כב"ה '!I62</f>
        <v>3</v>
      </c>
      <c r="J62" s="55">
        <f>'הקצאות שבועיות-שב"ס '!J62+'הקצאות שבועיות -כב"ה '!J62</f>
        <v>10</v>
      </c>
      <c r="K62" s="54">
        <f>'הקצאות שבועיות-שב"ס '!K62+'הקצאות שבועיות -כב"ה '!K62</f>
        <v>7</v>
      </c>
      <c r="L62" s="11">
        <f>'הקצאות שבועיות-שב"ס '!L62+'הקצאות שבועיות -כב"ה '!L62</f>
        <v>10.4</v>
      </c>
      <c r="M62" s="11">
        <f>'הקצאות שבועיות-שב"ס '!M62+'הקצאות שבועיות -כב"ה '!M62</f>
        <v>5.2</v>
      </c>
      <c r="N62" s="11">
        <f>'הקצאות שבועיות-שב"ס '!N62+'הקצאות שבועיות -כב"ה '!N62</f>
        <v>15.6</v>
      </c>
      <c r="O62" s="11">
        <f>'הקצאות שבועיות-שב"ס '!O62+'הקצאות שבועיות -כב"ה '!O62</f>
        <v>7.8</v>
      </c>
      <c r="P62" s="11">
        <f>'הקצאות שבועיות-שב"ס '!P62+'הקצאות שבועיות -כב"ה '!P62</f>
        <v>10.4</v>
      </c>
      <c r="Q62" s="11">
        <f>'הקצאות שבועיות-שב"ס '!Q62+'הקצאות שבועיות -כב"ה '!Q62</f>
        <v>14.8</v>
      </c>
      <c r="R62" s="11">
        <f>'הקצאות שבועיות-שב"ס '!R62+'הקצאות שבועיות -כב"ה '!R62</f>
        <v>10.4</v>
      </c>
      <c r="S62" s="11">
        <f>'הקצאות שבועיות-שב"ס '!S62+'הקצאות שבועיות -כב"ה '!S62</f>
        <v>22.6</v>
      </c>
      <c r="T62" s="11">
        <f>'הקצאות שבועיות-שב"ס '!T62+'הקצאות שבועיות -כב"ה '!T62</f>
        <v>13</v>
      </c>
      <c r="U62" s="11">
        <f>'הקצאות שבועיות-שב"ס '!U62+'הקצאות שבועיות -כב"ה '!U62</f>
        <v>15.399999999999999</v>
      </c>
      <c r="V62" s="11">
        <f>'הקצאות שבועיות-שב"ס '!V62+'הקצאות שבועיות -כב"ה '!V62</f>
        <v>10.4</v>
      </c>
      <c r="W62" s="11">
        <f>'הקצאות שבועיות-שב"ס '!W62+'הקצאות שבועיות -כב"ה '!W62</f>
        <v>19.8</v>
      </c>
      <c r="X62" s="11">
        <f>'הקצאות שבועיות-שב"ס '!X62+'הקצאות שבועיות -כב"ה '!X62</f>
        <v>13</v>
      </c>
      <c r="Y62" s="11">
        <f>'הקצאות שבועיות-שב"ס '!Y62+'הקצאות שבועיות -כב"ה '!Y62</f>
        <v>23.4</v>
      </c>
      <c r="Z62" s="11">
        <f>'הקצאות שבועיות-שב"ס '!Z62+'הקצאות שבועיות -כב"ה '!Z62</f>
        <v>10.4</v>
      </c>
      <c r="AA62" s="11">
        <f>'הקצאות שבועיות-שב"ס '!AA62+'הקצאות שבועיות -כב"ה '!AA62</f>
        <v>10.4</v>
      </c>
      <c r="AB62" s="11">
        <f>'הקצאות שבועיות-שב"ס '!AB62+'הקצאות שבועיות -כב"ה '!AB62</f>
        <v>10.4</v>
      </c>
      <c r="AC62" s="11">
        <f>'הקצאות שבועיות-שב"ס '!AC62+'הקצאות שבועיות -כב"ה '!AC62</f>
        <v>7.8</v>
      </c>
      <c r="AD62" s="11">
        <f>'הקצאות שבועיות-שב"ס '!AD62+'הקצאות שבועיות -כב"ה '!AD62</f>
        <v>10.4</v>
      </c>
      <c r="AE62" s="11">
        <f>'הקצאות שבועיות-שב"ס '!AE62+'הקצאות שבועיות -כב"ה '!AE62</f>
        <v>5.2</v>
      </c>
      <c r="AF62" s="11">
        <f>'הקצאות שבועיות-שב"ס '!AF62+'הקצאות שבועיות -כב"ה '!AF62</f>
        <v>10.4</v>
      </c>
      <c r="AG62" s="11">
        <f>'הקצאות שבועיות-שב"ס '!AG62+'הקצאות שבועיות -כב"ה '!AG62</f>
        <v>5.2</v>
      </c>
      <c r="AH62" s="11">
        <f>'הקצאות שבועיות-שב"ס '!AH62+'הקצאות שבועיות -כב"ה '!AH62</f>
        <v>8.4</v>
      </c>
      <c r="AI62" s="68">
        <f>'הקצאות שבועיות-שב"ס '!AI62+'הקצאות שבועיות -כב"ה '!AI62</f>
        <v>5.2</v>
      </c>
      <c r="AJ62" s="14">
        <f>'הקצאות שבועיות-שב"ס '!AJ62+'הקצאות שבועיות -כב"ה '!AJ62</f>
        <v>10.4</v>
      </c>
      <c r="AK62" s="71">
        <f>'הקצאות שבועיות-שב"ס '!AK62+'הקצאות שבועיות -כב"ה '!AK62</f>
        <v>5.2</v>
      </c>
      <c r="AL62" s="70">
        <f t="shared" si="4"/>
        <v>36.200000000000003</v>
      </c>
      <c r="AM62" s="16">
        <f t="shared" si="5"/>
        <v>18.600000000000001</v>
      </c>
      <c r="AN62" s="16" t="e">
        <f>AJ62+AH62+F62+H62+#REF!</f>
        <v>#REF!</v>
      </c>
      <c r="AO62" s="16">
        <f t="shared" si="6"/>
        <v>26</v>
      </c>
      <c r="AP62" s="16" t="e">
        <f>AL62+AJ62+H62+#REF!+K62</f>
        <v>#REF!</v>
      </c>
      <c r="AQ62" s="16">
        <f t="shared" si="7"/>
        <v>47.199999999999996</v>
      </c>
      <c r="AR62" s="17"/>
    </row>
    <row r="63" spans="1:44" ht="16" thickBot="1" x14ac:dyDescent="0.35">
      <c r="A63" s="18" t="s">
        <v>112</v>
      </c>
      <c r="B63" s="19" t="s">
        <v>114</v>
      </c>
      <c r="C63" s="20" t="s">
        <v>115</v>
      </c>
      <c r="D63" s="53">
        <f>'הקצאות שבועיות-שב"ס '!D63+'הקצאות שבועיות -כב"ה '!D63</f>
        <v>5.2</v>
      </c>
      <c r="E63" s="54">
        <f>'הקצאות שבועיות-שב"ס '!E63+'הקצאות שבועיות -כב"ה '!E63</f>
        <v>2.6</v>
      </c>
      <c r="F63" s="53">
        <f>'הקצאות שבועיות-שב"ס '!F63+'הקצאות שבועיות -כב"ה '!F63</f>
        <v>5.2</v>
      </c>
      <c r="G63" s="54">
        <f>'הקצאות שבועיות-שב"ס '!G63+'הקצאות שבועיות -כב"ה '!G63</f>
        <v>2.6</v>
      </c>
      <c r="H63" s="53">
        <f>'הקצאות שבועיות-שב"ס '!H63+'הקצאות שבועיות -כב"ה '!H63</f>
        <v>7</v>
      </c>
      <c r="I63" s="54">
        <f>'הקצאות שבועיות-שב"ס '!I63+'הקצאות שבועיות -כב"ה '!I63</f>
        <v>3</v>
      </c>
      <c r="J63" s="55">
        <f>'הקצאות שבועיות-שב"ס '!J63+'הקצאות שבועיות -כב"ה '!J63</f>
        <v>10</v>
      </c>
      <c r="K63" s="54">
        <f>'הקצאות שבועיות-שב"ס '!K63+'הקצאות שבועיות -כב"ה '!K63</f>
        <v>7</v>
      </c>
      <c r="L63" s="11">
        <f>'הקצאות שבועיות-שב"ס '!L63+'הקצאות שבועיות -כב"ה '!L63</f>
        <v>10.4</v>
      </c>
      <c r="M63" s="11">
        <f>'הקצאות שבועיות-שב"ס '!M63+'הקצאות שבועיות -כב"ה '!M63</f>
        <v>5.2</v>
      </c>
      <c r="N63" s="11">
        <f>'הקצאות שבועיות-שב"ס '!N63+'הקצאות שבועיות -כב"ה '!N63</f>
        <v>15.6</v>
      </c>
      <c r="O63" s="11">
        <f>'הקצאות שבועיות-שב"ס '!O63+'הקצאות שבועיות -כב"ה '!O63</f>
        <v>7.8</v>
      </c>
      <c r="P63" s="11">
        <f>'הקצאות שבועיות-שב"ס '!P63+'הקצאות שבועיות -כב"ה '!P63</f>
        <v>10.4</v>
      </c>
      <c r="Q63" s="11">
        <f>'הקצאות שבועיות-שב"ס '!Q63+'הקצאות שבועיות -כב"ה '!Q63</f>
        <v>20.8</v>
      </c>
      <c r="R63" s="11">
        <f>'הקצאות שבועיות-שב"ס '!R63+'הקצאות שבועיות -כב"ה '!R63</f>
        <v>10.4</v>
      </c>
      <c r="S63" s="11">
        <f>'הקצאות שבועיות-שב"ס '!S63+'הקצאות שבועיות -כב"ה '!S63</f>
        <v>28.6</v>
      </c>
      <c r="T63" s="11">
        <f>'הקצאות שבועיות-שב"ס '!T63+'הקצאות שבועיות -כב"ה '!T63</f>
        <v>13</v>
      </c>
      <c r="U63" s="11">
        <f>'הקצאות שבועיות-שב"ס '!U63+'הקצאות שבועיות -כב"ה '!U63</f>
        <v>19.399999999999999</v>
      </c>
      <c r="V63" s="11">
        <f>'הקצאות שבועיות-שב"ס '!V63+'הקצאות שבועיות -כב"ה '!V63</f>
        <v>10.4</v>
      </c>
      <c r="W63" s="11">
        <f>'הקצאות שבועיות-שב"ס '!W63+'הקצאות שבועיות -כב"ה '!W63</f>
        <v>23.8</v>
      </c>
      <c r="X63" s="11">
        <f>'הקצאות שבועיות-שב"ס '!X63+'הקצאות שבועיות -כב"ה '!X63</f>
        <v>13</v>
      </c>
      <c r="Y63" s="11">
        <f>'הקצאות שבועיות-שב"ס '!Y63+'הקצאות שבועיות -כב"ה '!Y63</f>
        <v>23.4</v>
      </c>
      <c r="Z63" s="11">
        <f>'הקצאות שבועיות-שב"ס '!Z63+'הקצאות שבועיות -כב"ה '!Z63</f>
        <v>10.4</v>
      </c>
      <c r="AA63" s="11">
        <f>'הקצאות שבועיות-שב"ס '!AA63+'הקצאות שבועיות -כב"ה '!AA63</f>
        <v>10.4</v>
      </c>
      <c r="AB63" s="11">
        <f>'הקצאות שבועיות-שב"ס '!AB63+'הקצאות שבועיות -כב"ה '!AB63</f>
        <v>10.4</v>
      </c>
      <c r="AC63" s="11">
        <f>'הקצאות שבועיות-שב"ס '!AC63+'הקצאות שבועיות -כב"ה '!AC63</f>
        <v>7.8</v>
      </c>
      <c r="AD63" s="11">
        <f>'הקצאות שבועיות-שב"ס '!AD63+'הקצאות שבועיות -כב"ה '!AD63</f>
        <v>10.4</v>
      </c>
      <c r="AE63" s="11">
        <f>'הקצאות שבועיות-שב"ס '!AE63+'הקצאות שבועיות -כב"ה '!AE63</f>
        <v>5.2</v>
      </c>
      <c r="AF63" s="11">
        <f>'הקצאות שבועיות-שב"ס '!AF63+'הקצאות שבועיות -כב"ה '!AF63</f>
        <v>10.4</v>
      </c>
      <c r="AG63" s="11">
        <f>'הקצאות שבועיות-שב"ס '!AG63+'הקצאות שבועיות -כב"ה '!AG63</f>
        <v>5.2</v>
      </c>
      <c r="AH63" s="11">
        <f>'הקצאות שבועיות-שב"ס '!AH63+'הקצאות שבועיות -כב"ה '!AH63</f>
        <v>8.4</v>
      </c>
      <c r="AI63" s="68">
        <f>'הקצאות שבועיות-שב"ס '!AI63+'הקצאות שבועיות -כב"ה '!AI63</f>
        <v>5.2</v>
      </c>
      <c r="AJ63" s="14">
        <f>'הקצאות שבועיות-שב"ס '!AJ63+'הקצאות שבועיות -כב"ה '!AJ63</f>
        <v>10.4</v>
      </c>
      <c r="AK63" s="71">
        <f>'הקצאות שבועיות-שב"ס '!AK63+'הקצאות שבועיות -כב"ה '!AK63</f>
        <v>5.2</v>
      </c>
      <c r="AL63" s="70">
        <f t="shared" si="4"/>
        <v>36.200000000000003</v>
      </c>
      <c r="AM63" s="16">
        <f t="shared" si="5"/>
        <v>18.600000000000001</v>
      </c>
      <c r="AN63" s="16" t="e">
        <f>AJ63+AH63+F63+H63+#REF!</f>
        <v>#REF!</v>
      </c>
      <c r="AO63" s="16">
        <f t="shared" si="6"/>
        <v>26</v>
      </c>
      <c r="AP63" s="16" t="e">
        <f>AL63+AJ63+H63+#REF!+K63</f>
        <v>#REF!</v>
      </c>
      <c r="AQ63" s="16">
        <f t="shared" si="7"/>
        <v>47.199999999999996</v>
      </c>
      <c r="AR63" s="17"/>
    </row>
    <row r="64" spans="1:44" ht="16" thickBot="1" x14ac:dyDescent="0.35">
      <c r="A64" s="18" t="s">
        <v>112</v>
      </c>
      <c r="B64" s="19" t="s">
        <v>116</v>
      </c>
      <c r="C64" s="20" t="s">
        <v>117</v>
      </c>
      <c r="D64" s="53">
        <f>'הקצאות שבועיות-שב"ס '!D64+'הקצאות שבועיות -כב"ה '!D64</f>
        <v>5.2</v>
      </c>
      <c r="E64" s="54">
        <f>'הקצאות שבועיות-שב"ס '!E64+'הקצאות שבועיות -כב"ה '!E64</f>
        <v>2.6</v>
      </c>
      <c r="F64" s="53">
        <f>'הקצאות שבועיות-שב"ס '!F64+'הקצאות שבועיות -כב"ה '!F64</f>
        <v>5.2</v>
      </c>
      <c r="G64" s="54">
        <f>'הקצאות שבועיות-שב"ס '!G64+'הקצאות שבועיות -כב"ה '!G64</f>
        <v>2.6</v>
      </c>
      <c r="H64" s="53">
        <f>'הקצאות שבועיות-שב"ס '!H64+'הקצאות שבועיות -כב"ה '!H64</f>
        <v>7</v>
      </c>
      <c r="I64" s="54">
        <f>'הקצאות שבועיות-שב"ס '!I64+'הקצאות שבועיות -כב"ה '!I64</f>
        <v>3</v>
      </c>
      <c r="J64" s="55">
        <f>'הקצאות שבועיות-שב"ס '!J64+'הקצאות שבועיות -כב"ה '!J64</f>
        <v>12</v>
      </c>
      <c r="K64" s="54">
        <f>'הקצאות שבועיות-שב"ס '!K64+'הקצאות שבועיות -כב"ה '!K64</f>
        <v>7</v>
      </c>
      <c r="L64" s="11">
        <f>'הקצאות שבועיות-שב"ס '!L64+'הקצאות שבועיות -כב"ה '!L64</f>
        <v>10.4</v>
      </c>
      <c r="M64" s="11">
        <f>'הקצאות שבועיות-שב"ס '!M64+'הקצאות שבועיות -כב"ה '!M64</f>
        <v>5.2</v>
      </c>
      <c r="N64" s="11">
        <f>'הקצאות שבועיות-שב"ס '!N64+'הקצאות שבועיות -כב"ה '!N64</f>
        <v>15.6</v>
      </c>
      <c r="O64" s="11">
        <f>'הקצאות שבועיות-שב"ס '!O64+'הקצאות שבועיות -כב"ה '!O64</f>
        <v>7.8</v>
      </c>
      <c r="P64" s="11">
        <f>'הקצאות שבועיות-שב"ס '!P64+'הקצאות שבועיות -כב"ה '!P64</f>
        <v>10.4</v>
      </c>
      <c r="Q64" s="11">
        <f>'הקצאות שבועיות-שב"ס '!Q64+'הקצאות שבועיות -כב"ה '!Q64</f>
        <v>20.8</v>
      </c>
      <c r="R64" s="11">
        <f>'הקצאות שבועיות-שב"ס '!R64+'הקצאות שבועיות -כב"ה '!R64</f>
        <v>10.4</v>
      </c>
      <c r="S64" s="11">
        <f>'הקצאות שבועיות-שב"ס '!S64+'הקצאות שבועיות -כב"ה '!S64</f>
        <v>28.6</v>
      </c>
      <c r="T64" s="11">
        <f>'הקצאות שבועיות-שב"ס '!T64+'הקצאות שבועיות -כב"ה '!T64</f>
        <v>13</v>
      </c>
      <c r="U64" s="11">
        <f>'הקצאות שבועיות-שב"ס '!U64+'הקצאות שבועיות -כב"ה '!U64</f>
        <v>23.4</v>
      </c>
      <c r="V64" s="11">
        <f>'הקצאות שבועיות-שב"ס '!V64+'הקצאות שבועיות -כב"ה '!V64</f>
        <v>10.4</v>
      </c>
      <c r="W64" s="11">
        <f>'הקצאות שבועיות-שב"ס '!W64+'הקצאות שבועיות -כב"ה '!W64</f>
        <v>33.799999999999997</v>
      </c>
      <c r="X64" s="11">
        <f>'הקצאות שבועיות-שב"ס '!X64+'הקצאות שבועיות -כב"ה '!X64</f>
        <v>13</v>
      </c>
      <c r="Y64" s="11">
        <f>'הקצאות שבועיות-שב"ס '!Y64+'הקצאות שבועיות -כב"ה '!Y64</f>
        <v>23.4</v>
      </c>
      <c r="Z64" s="11">
        <f>'הקצאות שבועיות-שב"ס '!Z64+'הקצאות שבועיות -כב"ה '!Z64</f>
        <v>10.4</v>
      </c>
      <c r="AA64" s="11">
        <f>'הקצאות שבועיות-שב"ס '!AA64+'הקצאות שבועיות -כב"ה '!AA64</f>
        <v>10.4</v>
      </c>
      <c r="AB64" s="11">
        <f>'הקצאות שבועיות-שב"ס '!AB64+'הקצאות שבועיות -כב"ה '!AB64</f>
        <v>10.4</v>
      </c>
      <c r="AC64" s="11">
        <f>'הקצאות שבועיות-שב"ס '!AC64+'הקצאות שבועיות -כב"ה '!AC64</f>
        <v>7.8</v>
      </c>
      <c r="AD64" s="11">
        <f>'הקצאות שבועיות-שב"ס '!AD64+'הקצאות שבועיות -כב"ה '!AD64</f>
        <v>10.4</v>
      </c>
      <c r="AE64" s="11">
        <f>'הקצאות שבועיות-שב"ס '!AE64+'הקצאות שבועיות -כב"ה '!AE64</f>
        <v>5.2</v>
      </c>
      <c r="AF64" s="11">
        <f>'הקצאות שבועיות-שב"ס '!AF64+'הקצאות שבועיות -כב"ה '!AF64</f>
        <v>10.4</v>
      </c>
      <c r="AG64" s="11">
        <f>'הקצאות שבועיות-שב"ס '!AG64+'הקצאות שבועיות -כב"ה '!AG64</f>
        <v>5.2</v>
      </c>
      <c r="AH64" s="11">
        <f>'הקצאות שבועיות-שב"ס '!AH64+'הקצאות שבועיות -כב"ה '!AH64</f>
        <v>8.4</v>
      </c>
      <c r="AI64" s="68">
        <f>'הקצאות שבועיות-שב"ס '!AI64+'הקצאות שבועיות -כב"ה '!AI64</f>
        <v>5.2</v>
      </c>
      <c r="AJ64" s="14">
        <f>'הקצאות שבועיות-שב"ס '!AJ64+'הקצאות שבועיות -כב"ה '!AJ64</f>
        <v>10.4</v>
      </c>
      <c r="AK64" s="71">
        <f>'הקצאות שבועיות-שב"ס '!AK64+'הקצאות שבועיות -כב"ה '!AK64</f>
        <v>5.2</v>
      </c>
      <c r="AL64" s="70">
        <f t="shared" si="4"/>
        <v>36.200000000000003</v>
      </c>
      <c r="AM64" s="16">
        <f t="shared" si="5"/>
        <v>18.600000000000001</v>
      </c>
      <c r="AN64" s="16" t="e">
        <f>AJ64+AH64+F64+H64+#REF!</f>
        <v>#REF!</v>
      </c>
      <c r="AO64" s="16">
        <f t="shared" si="6"/>
        <v>28</v>
      </c>
      <c r="AP64" s="16" t="e">
        <f>AL64+AJ64+H64+#REF!+K64</f>
        <v>#REF!</v>
      </c>
      <c r="AQ64" s="16">
        <f t="shared" si="7"/>
        <v>49.199999999999996</v>
      </c>
      <c r="AR64" s="17"/>
    </row>
    <row r="65" spans="1:44" ht="16" thickBot="1" x14ac:dyDescent="0.35">
      <c r="A65" s="18" t="s">
        <v>112</v>
      </c>
      <c r="B65" s="19" t="s">
        <v>38</v>
      </c>
      <c r="C65" s="20" t="s">
        <v>118</v>
      </c>
      <c r="D65" s="53">
        <f>'הקצאות שבועיות-שב"ס '!D65+'הקצאות שבועיות -כב"ה '!D65</f>
        <v>5.2</v>
      </c>
      <c r="E65" s="54">
        <f>'הקצאות שבועיות-שב"ס '!E65+'הקצאות שבועיות -כב"ה '!E65</f>
        <v>2.6</v>
      </c>
      <c r="F65" s="53">
        <f>'הקצאות שבועיות-שב"ס '!F65+'הקצאות שבועיות -כב"ה '!F65</f>
        <v>5.2</v>
      </c>
      <c r="G65" s="54">
        <f>'הקצאות שבועיות-שב"ס '!G65+'הקצאות שבועיות -כב"ה '!G65</f>
        <v>2.6</v>
      </c>
      <c r="H65" s="53">
        <f>'הקצאות שבועיות-שב"ס '!H65+'הקצאות שבועיות -כב"ה '!H65</f>
        <v>7</v>
      </c>
      <c r="I65" s="54">
        <f>'הקצאות שבועיות-שב"ס '!I65+'הקצאות שבועיות -כב"ה '!I65</f>
        <v>3</v>
      </c>
      <c r="J65" s="55">
        <f>'הקצאות שבועיות-שב"ס '!J65+'הקצאות שבועיות -כב"ה '!J65</f>
        <v>12</v>
      </c>
      <c r="K65" s="54">
        <f>'הקצאות שבועיות-שב"ס '!K65+'הקצאות שבועיות -כב"ה '!K65</f>
        <v>7</v>
      </c>
      <c r="L65" s="11">
        <f>'הקצאות שבועיות-שב"ס '!L65+'הקצאות שבועיות -כב"ה '!L65</f>
        <v>10.4</v>
      </c>
      <c r="M65" s="11">
        <f>'הקצאות שבועיות-שב"ס '!M65+'הקצאות שבועיות -כב"ה '!M65</f>
        <v>5.2</v>
      </c>
      <c r="N65" s="11">
        <f>'הקצאות שבועיות-שב"ס '!N65+'הקצאות שבועיות -כב"ה '!N65</f>
        <v>13.6</v>
      </c>
      <c r="O65" s="11">
        <f>'הקצאות שבועיות-שב"ס '!O65+'הקצאות שבועיות -כב"ה '!O65</f>
        <v>7.8</v>
      </c>
      <c r="P65" s="11">
        <f>'הקצאות שבועיות-שב"ס '!P65+'הקצאות שבועיות -כב"ה '!P65</f>
        <v>10.4</v>
      </c>
      <c r="Q65" s="11">
        <f>'הקצאות שבועיות-שב"ס '!Q65+'הקצאות שבועיות -כב"ה '!Q65</f>
        <v>20.8</v>
      </c>
      <c r="R65" s="11">
        <f>'הקצאות שבועיות-שב"ס '!R65+'הקצאות שבועיות -כב"ה '!R65</f>
        <v>10.4</v>
      </c>
      <c r="S65" s="11">
        <f>'הקצאות שבועיות-שב"ס '!S65+'הקצאות שבועיות -כב"ה '!S65</f>
        <v>22.6</v>
      </c>
      <c r="T65" s="11">
        <f>'הקצאות שבועיות-שב"ס '!T65+'הקצאות שבועיות -כב"ה '!T65</f>
        <v>13</v>
      </c>
      <c r="U65" s="11">
        <f>'הקצאות שבועיות-שב"ס '!U65+'הקצאות שבועיות -כב"ה '!U65</f>
        <v>17.399999999999999</v>
      </c>
      <c r="V65" s="11">
        <f>'הקצאות שבועיות-שב"ס '!V65+'הקצאות שבועיות -כב"ה '!V65</f>
        <v>10.4</v>
      </c>
      <c r="W65" s="11">
        <f>'הקצאות שבועיות-שב"ס '!W65+'הקצאות שבועיות -כב"ה '!W65</f>
        <v>33.799999999999997</v>
      </c>
      <c r="X65" s="11">
        <f>'הקצאות שבועיות-שב"ס '!X65+'הקצאות שבועיות -כב"ה '!X65</f>
        <v>13</v>
      </c>
      <c r="Y65" s="11">
        <f>'הקצאות שבועיות-שב"ס '!Y65+'הקצאות שבועיות -כב"ה '!Y65</f>
        <v>23.4</v>
      </c>
      <c r="Z65" s="11">
        <f>'הקצאות שבועיות-שב"ס '!Z65+'הקצאות שבועיות -כב"ה '!Z65</f>
        <v>10.4</v>
      </c>
      <c r="AA65" s="11">
        <f>'הקצאות שבועיות-שב"ס '!AA65+'הקצאות שבועיות -כב"ה '!AA65</f>
        <v>10.4</v>
      </c>
      <c r="AB65" s="11">
        <f>'הקצאות שבועיות-שב"ס '!AB65+'הקצאות שבועיות -כב"ה '!AB65</f>
        <v>10.4</v>
      </c>
      <c r="AC65" s="11">
        <f>'הקצאות שבועיות-שב"ס '!AC65+'הקצאות שבועיות -כב"ה '!AC65</f>
        <v>7.8</v>
      </c>
      <c r="AD65" s="11">
        <f>'הקצאות שבועיות-שב"ס '!AD65+'הקצאות שבועיות -כב"ה '!AD65</f>
        <v>10.4</v>
      </c>
      <c r="AE65" s="11">
        <f>'הקצאות שבועיות-שב"ס '!AE65+'הקצאות שבועיות -כב"ה '!AE65</f>
        <v>5.2</v>
      </c>
      <c r="AF65" s="11">
        <f>'הקצאות שבועיות-שב"ס '!AF65+'הקצאות שבועיות -כב"ה '!AF65</f>
        <v>10.4</v>
      </c>
      <c r="AG65" s="11">
        <f>'הקצאות שבועיות-שב"ס '!AG65+'הקצאות שבועיות -כב"ה '!AG65</f>
        <v>5.2</v>
      </c>
      <c r="AH65" s="11">
        <f>'הקצאות שבועיות-שב"ס '!AH65+'הקצאות שבועיות -כב"ה '!AH65</f>
        <v>8.4</v>
      </c>
      <c r="AI65" s="68">
        <f>'הקצאות שבועיות-שב"ס '!AI65+'הקצאות שבועיות -כב"ה '!AI65</f>
        <v>5.2</v>
      </c>
      <c r="AJ65" s="14">
        <f>'הקצאות שבועיות-שב"ס '!AJ65+'הקצאות שבועיות -כב"ה '!AJ65</f>
        <v>10.4</v>
      </c>
      <c r="AK65" s="71">
        <f>'הקצאות שבועיות-שב"ס '!AK65+'הקצאות שבועיות -כב"ה '!AK65</f>
        <v>5.2</v>
      </c>
      <c r="AL65" s="70">
        <f t="shared" si="4"/>
        <v>36.200000000000003</v>
      </c>
      <c r="AM65" s="16">
        <f t="shared" si="5"/>
        <v>18.600000000000001</v>
      </c>
      <c r="AN65" s="16" t="e">
        <f>AJ65+AH65+F65+H65+#REF!</f>
        <v>#REF!</v>
      </c>
      <c r="AO65" s="16">
        <f t="shared" si="6"/>
        <v>28</v>
      </c>
      <c r="AP65" s="16" t="e">
        <f>AL65+AJ65+H65+#REF!+K65</f>
        <v>#REF!</v>
      </c>
      <c r="AQ65" s="16">
        <f t="shared" si="7"/>
        <v>49.199999999999996</v>
      </c>
      <c r="AR65" s="17"/>
    </row>
    <row r="66" spans="1:44" ht="16" thickBot="1" x14ac:dyDescent="0.35">
      <c r="A66" s="18" t="s">
        <v>112</v>
      </c>
      <c r="B66" s="19" t="s">
        <v>49</v>
      </c>
      <c r="C66" s="20" t="s">
        <v>119</v>
      </c>
      <c r="D66" s="53">
        <f>'הקצאות שבועיות-שב"ס '!D66+'הקצאות שבועיות -כב"ה '!D66</f>
        <v>5.2</v>
      </c>
      <c r="E66" s="54">
        <f>'הקצאות שבועיות-שב"ס '!E66+'הקצאות שבועיות -כב"ה '!E66</f>
        <v>2.6</v>
      </c>
      <c r="F66" s="53">
        <f>'הקצאות שבועיות-שב"ס '!F66+'הקצאות שבועיות -כב"ה '!F66</f>
        <v>5.2</v>
      </c>
      <c r="G66" s="54">
        <f>'הקצאות שבועיות-שב"ס '!G66+'הקצאות שבועיות -כב"ה '!G66</f>
        <v>2.6</v>
      </c>
      <c r="H66" s="53">
        <f>'הקצאות שבועיות-שב"ס '!H66+'הקצאות שבועיות -כב"ה '!H66</f>
        <v>7</v>
      </c>
      <c r="I66" s="54">
        <f>'הקצאות שבועיות-שב"ס '!I66+'הקצאות שבועיות -כב"ה '!I66</f>
        <v>3</v>
      </c>
      <c r="J66" s="55">
        <f>'הקצאות שבועיות-שב"ס '!J66+'הקצאות שבועיות -כב"ה '!J66</f>
        <v>12</v>
      </c>
      <c r="K66" s="54">
        <f>'הקצאות שבועיות-שב"ס '!K66+'הקצאות שבועיות -כב"ה '!K66</f>
        <v>7</v>
      </c>
      <c r="L66" s="11">
        <f>'הקצאות שבועיות-שב"ס '!L66+'הקצאות שבועיות -כב"ה '!L66</f>
        <v>8.4</v>
      </c>
      <c r="M66" s="11">
        <f>'הקצאות שבועיות-שב"ס '!M66+'הקצאות שבועיות -כב"ה '!M66</f>
        <v>5.2</v>
      </c>
      <c r="N66" s="11">
        <f>'הקצאות שבועיות-שב"ס '!N66+'הקצאות שבועיות -כב"ה '!N66</f>
        <v>11.6</v>
      </c>
      <c r="O66" s="11">
        <f>'הקצאות שבועיות-שב"ס '!O66+'הקצאות שבועיות -כב"ה '!O66</f>
        <v>7.8</v>
      </c>
      <c r="P66" s="11">
        <f>'הקצאות שבועיות-שב"ס '!P66+'הקצאות שבועיות -כב"ה '!P66</f>
        <v>10.4</v>
      </c>
      <c r="Q66" s="11">
        <f>'הקצאות שבועיות-שב"ס '!Q66+'הקצאות שבועיות -כב"ה '!Q66</f>
        <v>16.8</v>
      </c>
      <c r="R66" s="11">
        <f>'הקצאות שבועיות-שב"ס '!R66+'הקצאות שבועיות -כב"ה '!R66</f>
        <v>10.4</v>
      </c>
      <c r="S66" s="11">
        <f>'הקצאות שבועיות-שב"ס '!S66+'הקצאות שבועיות -כב"ה '!S66</f>
        <v>20.6</v>
      </c>
      <c r="T66" s="11">
        <f>'הקצאות שבועיות-שב"ס '!T66+'הקצאות שבועיות -כב"ה '!T66</f>
        <v>13</v>
      </c>
      <c r="U66" s="11">
        <f>'הקצאות שבועיות-שב"ס '!U66+'הקצאות שבועיות -כב"ה '!U66</f>
        <v>15.399999999999999</v>
      </c>
      <c r="V66" s="11">
        <f>'הקצאות שבועיות-שב"ס '!V66+'הקצאות שבועיות -כב"ה '!V66</f>
        <v>10.4</v>
      </c>
      <c r="W66" s="11">
        <f>'הקצאות שבועיות-שב"ס '!W66+'הקצאות שבועיות -כב"ה '!W66</f>
        <v>19.8</v>
      </c>
      <c r="X66" s="11">
        <f>'הקצאות שבועיות-שב"ס '!X66+'הקצאות שבועיות -כב"ה '!X66</f>
        <v>13</v>
      </c>
      <c r="Y66" s="11">
        <f>'הקצאות שבועיות-שב"ס '!Y66+'הקצאות שבועיות -כב"ה '!Y66</f>
        <v>23.4</v>
      </c>
      <c r="Z66" s="11">
        <f>'הקצאות שבועיות-שב"ס '!Z66+'הקצאות שבועיות -כב"ה '!Z66</f>
        <v>10.4</v>
      </c>
      <c r="AA66" s="11">
        <f>'הקצאות שבועיות-שב"ס '!AA66+'הקצאות שבועיות -כב"ה '!AA66</f>
        <v>10.4</v>
      </c>
      <c r="AB66" s="11">
        <f>'הקצאות שבועיות-שב"ס '!AB66+'הקצאות שבועיות -כב"ה '!AB66</f>
        <v>10.4</v>
      </c>
      <c r="AC66" s="11">
        <f>'הקצאות שבועיות-שב"ס '!AC66+'הקצאות שבועיות -כב"ה '!AC66</f>
        <v>7.8</v>
      </c>
      <c r="AD66" s="11">
        <f>'הקצאות שבועיות-שב"ס '!AD66+'הקצאות שבועיות -כב"ה '!AD66</f>
        <v>26</v>
      </c>
      <c r="AE66" s="11">
        <f>'הקצאות שבועיות-שב"ס '!AE66+'הקצאות שבועיות -כב"ה '!AE66</f>
        <v>13</v>
      </c>
      <c r="AF66" s="11">
        <f>'הקצאות שבועיות-שב"ס '!AF66+'הקצאות שבועיות -כב"ה '!AF66</f>
        <v>13</v>
      </c>
      <c r="AG66" s="11">
        <f>'הקצאות שבועיות-שב"ס '!AG66+'הקצאות שבועיות -כב"ה '!AG66</f>
        <v>5.2</v>
      </c>
      <c r="AH66" s="11">
        <f>'הקצאות שבועיות-שב"ס '!AH66+'הקצאות שבועיות -כב"ה '!AH66</f>
        <v>8.4</v>
      </c>
      <c r="AI66" s="68">
        <f>'הקצאות שבועיות-שב"ס '!AI66+'הקצאות שבועיות -כב"ה '!AI66</f>
        <v>5.2</v>
      </c>
      <c r="AJ66" s="14">
        <f>'הקצאות שבועיות-שב"ס '!AJ66+'הקצאות שבועיות -כב"ה '!AJ66</f>
        <v>10.4</v>
      </c>
      <c r="AK66" s="71">
        <f>'הקצאות שבועיות-שב"ס '!AK66+'הקצאות שבועיות -כב"ה '!AK66</f>
        <v>5.2</v>
      </c>
      <c r="AL66" s="70">
        <f t="shared" si="4"/>
        <v>38.799999999999997</v>
      </c>
      <c r="AM66" s="16">
        <f t="shared" si="5"/>
        <v>18.600000000000001</v>
      </c>
      <c r="AN66" s="16" t="e">
        <f>AJ66+AH66+F66+H66+#REF!</f>
        <v>#REF!</v>
      </c>
      <c r="AO66" s="16">
        <f t="shared" si="6"/>
        <v>28</v>
      </c>
      <c r="AP66" s="16" t="e">
        <f>AL66+AJ66+H66+#REF!+K66</f>
        <v>#REF!</v>
      </c>
      <c r="AQ66" s="16">
        <f t="shared" si="7"/>
        <v>47.199999999999996</v>
      </c>
      <c r="AR66" s="17"/>
    </row>
    <row r="67" spans="1:44" ht="16" thickBot="1" x14ac:dyDescent="0.35">
      <c r="A67" s="18" t="s">
        <v>112</v>
      </c>
      <c r="B67" s="19" t="s">
        <v>36</v>
      </c>
      <c r="C67" s="20" t="s">
        <v>120</v>
      </c>
      <c r="D67" s="53">
        <f>'הקצאות שבועיות-שב"ס '!D67+'הקצאות שבועיות -כב"ה '!D67</f>
        <v>5.2</v>
      </c>
      <c r="E67" s="54">
        <f>'הקצאות שבועיות-שב"ס '!E67+'הקצאות שבועיות -כב"ה '!E67</f>
        <v>2.6</v>
      </c>
      <c r="F67" s="53">
        <f>'הקצאות שבועיות-שב"ס '!F67+'הקצאות שבועיות -כב"ה '!F67</f>
        <v>5.2</v>
      </c>
      <c r="G67" s="54">
        <f>'הקצאות שבועיות-שב"ס '!G67+'הקצאות שבועיות -כב"ה '!G67</f>
        <v>2.6</v>
      </c>
      <c r="H67" s="53">
        <f>'הקצאות שבועיות-שב"ס '!H67+'הקצאות שבועיות -כב"ה '!H67</f>
        <v>7</v>
      </c>
      <c r="I67" s="54">
        <f>'הקצאות שבועיות-שב"ס '!I67+'הקצאות שבועיות -כב"ה '!I67</f>
        <v>3</v>
      </c>
      <c r="J67" s="55">
        <f>'הקצאות שבועיות-שב"ס '!J67+'הקצאות שבועיות -כב"ה '!J67</f>
        <v>8</v>
      </c>
      <c r="K67" s="54">
        <f>'הקצאות שבועיות-שב"ס '!K67+'הקצאות שבועיות -כב"ה '!K67</f>
        <v>7</v>
      </c>
      <c r="L67" s="11">
        <f>'הקצאות שבועיות-שב"ס '!L67+'הקצאות שבועיות -כב"ה '!L67</f>
        <v>8.4</v>
      </c>
      <c r="M67" s="11">
        <f>'הקצאות שבועיות-שב"ס '!M67+'הקצאות שבועיות -כב"ה '!M67</f>
        <v>5.2</v>
      </c>
      <c r="N67" s="11">
        <f>'הקצאות שבועיות-שב"ס '!N67+'הקצאות שבועיות -כב"ה '!N67</f>
        <v>11.6</v>
      </c>
      <c r="O67" s="11">
        <f>'הקצאות שבועיות-שב"ס '!O67+'הקצאות שבועיות -כב"ה '!O67</f>
        <v>7.8</v>
      </c>
      <c r="P67" s="11">
        <f>'הקצאות שבועיות-שב"ס '!P67+'הקצאות שבועיות -כב"ה '!P67</f>
        <v>8.4</v>
      </c>
      <c r="Q67" s="11">
        <f>'הקצאות שבועיות-שב"ס '!Q67+'הקצאות שבועיות -כב"ה '!Q67</f>
        <v>16.8</v>
      </c>
      <c r="R67" s="11">
        <f>'הקצאות שבועיות-שב"ס '!R67+'הקצאות שבועיות -כב"ה '!R67</f>
        <v>10.4</v>
      </c>
      <c r="S67" s="11">
        <f>'הקצאות שבועיות-שב"ס '!S67+'הקצאות שבועיות -כב"ה '!S67</f>
        <v>22.6</v>
      </c>
      <c r="T67" s="11">
        <f>'הקצאות שבועיות-שב"ס '!T67+'הקצאות שבועיות -כב"ה '!T67</f>
        <v>11</v>
      </c>
      <c r="U67" s="11">
        <f>'הקצאות שבועיות-שב"ס '!U67+'הקצאות שבועיות -כב"ה '!U67</f>
        <v>17.399999999999999</v>
      </c>
      <c r="V67" s="11">
        <f>'הקצאות שבועיות-שב"ס '!V67+'הקצאות שבועיות -כב"ה '!V67</f>
        <v>10.4</v>
      </c>
      <c r="W67" s="11">
        <f>'הקצאות שבועיות-שב"ס '!W67+'הקצאות שבועיות -כב"ה '!W67</f>
        <v>19.8</v>
      </c>
      <c r="X67" s="11">
        <f>'הקצאות שבועיות-שב"ס '!X67+'הקצאות שבועיות -כב"ה '!X67</f>
        <v>13</v>
      </c>
      <c r="Y67" s="11">
        <f>'הקצאות שבועיות-שב"ס '!Y67+'הקצאות שבועיות -כב"ה '!Y67</f>
        <v>23.4</v>
      </c>
      <c r="Z67" s="11">
        <f>'הקצאות שבועיות-שב"ס '!Z67+'הקצאות שבועיות -כב"ה '!Z67</f>
        <v>10.4</v>
      </c>
      <c r="AA67" s="11">
        <f>'הקצאות שבועיות-שב"ס '!AA67+'הקצאות שבועיות -כב"ה '!AA67</f>
        <v>10.4</v>
      </c>
      <c r="AB67" s="11">
        <f>'הקצאות שבועיות-שב"ס '!AB67+'הקצאות שבועיות -כב"ה '!AB67</f>
        <v>10.4</v>
      </c>
      <c r="AC67" s="11">
        <f>'הקצאות שבועיות-שב"ס '!AC67+'הקצאות שבועיות -כב"ה '!AC67</f>
        <v>7.8</v>
      </c>
      <c r="AD67" s="11">
        <f>'הקצאות שבועיות-שב"ס '!AD67+'הקצאות שבועיות -כב"ה '!AD67</f>
        <v>28.6</v>
      </c>
      <c r="AE67" s="11">
        <f>'הקצאות שבועיות-שב"ס '!AE67+'הקצאות שבועיות -כב"ה '!AE67</f>
        <v>13</v>
      </c>
      <c r="AF67" s="11">
        <f>'הקצאות שבועיות-שב"ס '!AF67+'הקצאות שבועיות -כב"ה '!AF67</f>
        <v>13</v>
      </c>
      <c r="AG67" s="11">
        <f>'הקצאות שבועיות-שב"ס '!AG67+'הקצאות שבועיות -כב"ה '!AG67</f>
        <v>5.2</v>
      </c>
      <c r="AH67" s="11">
        <f>'הקצאות שבועיות-שב"ס '!AH67+'הקצאות שבועיות -כב"ה '!AH67</f>
        <v>8.4</v>
      </c>
      <c r="AI67" s="68">
        <f>'הקצאות שבועיות-שב"ס '!AI67+'הקצאות שבועיות -כב"ה '!AI67</f>
        <v>5.2</v>
      </c>
      <c r="AJ67" s="14">
        <f>'הקצאות שבועיות-שב"ס '!AJ67+'הקצאות שבועיות -כב"ה '!AJ67</f>
        <v>10.4</v>
      </c>
      <c r="AK67" s="71">
        <f>'הקצאות שבועיות-שב"ס '!AK67+'הקצאות שבועיות -כב"ה '!AK67</f>
        <v>5.2</v>
      </c>
      <c r="AL67" s="70">
        <f t="shared" si="4"/>
        <v>38.799999999999997</v>
      </c>
      <c r="AM67" s="16">
        <f t="shared" si="5"/>
        <v>18.600000000000001</v>
      </c>
      <c r="AN67" s="16" t="e">
        <f>AJ67+AH67+F67+H67+#REF!</f>
        <v>#REF!</v>
      </c>
      <c r="AO67" s="16">
        <f t="shared" si="6"/>
        <v>24</v>
      </c>
      <c r="AP67" s="16" t="e">
        <f>AL67+AJ67+H67+#REF!+K67</f>
        <v>#REF!</v>
      </c>
      <c r="AQ67" s="16">
        <f t="shared" si="7"/>
        <v>43.199999999999996</v>
      </c>
      <c r="AR67" s="17"/>
    </row>
    <row r="68" spans="1:44" ht="16" thickBot="1" x14ac:dyDescent="0.35">
      <c r="A68" s="18" t="s">
        <v>112</v>
      </c>
      <c r="B68" s="19" t="s">
        <v>49</v>
      </c>
      <c r="C68" s="20" t="s">
        <v>121</v>
      </c>
      <c r="D68" s="53">
        <f>'הקצאות שבועיות-שב"ס '!D68+'הקצאות שבועיות -כב"ה '!D68</f>
        <v>5.2</v>
      </c>
      <c r="E68" s="54">
        <f>'הקצאות שבועיות-שב"ס '!E68+'הקצאות שבועיות -כב"ה '!E68</f>
        <v>2.6</v>
      </c>
      <c r="F68" s="53">
        <f>'הקצאות שבועיות-שב"ס '!F68+'הקצאות שבועיות -כב"ה '!F68</f>
        <v>5.2</v>
      </c>
      <c r="G68" s="54">
        <f>'הקצאות שבועיות-שב"ס '!G68+'הקצאות שבועיות -כב"ה '!G68</f>
        <v>2.6</v>
      </c>
      <c r="H68" s="53">
        <f>'הקצאות שבועיות-שב"ס '!H68+'הקצאות שבועיות -כב"ה '!H68</f>
        <v>7</v>
      </c>
      <c r="I68" s="54">
        <f>'הקצאות שבועיות-שב"ס '!I68+'הקצאות שבועיות -כב"ה '!I68</f>
        <v>3</v>
      </c>
      <c r="J68" s="55">
        <f>'הקצאות שבועיות-שב"ס '!J68+'הקצאות שבועיות -כב"ה '!J68</f>
        <v>12</v>
      </c>
      <c r="K68" s="54">
        <f>'הקצאות שבועיות-שב"ס '!K68+'הקצאות שבועיות -כב"ה '!K68</f>
        <v>7</v>
      </c>
      <c r="L68" s="11">
        <f>'הקצאות שבועיות-שב"ס '!L68+'הקצאות שבועיות -כב"ה '!L68</f>
        <v>10.4</v>
      </c>
      <c r="M68" s="11">
        <f>'הקצאות שבועיות-שב"ס '!M68+'הקצאות שבועיות -כב"ה '!M68</f>
        <v>5.2</v>
      </c>
      <c r="N68" s="11">
        <f>'הקצאות שבועיות-שב"ס '!N68+'הקצאות שבועיות -כב"ה '!N68</f>
        <v>15.6</v>
      </c>
      <c r="O68" s="11">
        <f>'הקצאות שבועיות-שב"ס '!O68+'הקצאות שבועיות -כב"ה '!O68</f>
        <v>7.8</v>
      </c>
      <c r="P68" s="11">
        <f>'הקצאות שבועיות-שב"ס '!P68+'הקצאות שבועיות -כב"ה '!P68</f>
        <v>10.4</v>
      </c>
      <c r="Q68" s="11">
        <f>'הקצאות שבועיות-שב"ס '!Q68+'הקצאות שבועיות -כב"ה '!Q68</f>
        <v>20.8</v>
      </c>
      <c r="R68" s="11">
        <f>'הקצאות שבועיות-שב"ס '!R68+'הקצאות שבועיות -כב"ה '!R68</f>
        <v>10.4</v>
      </c>
      <c r="S68" s="11">
        <f>'הקצאות שבועיות-שב"ס '!S68+'הקצאות שבועיות -כב"ה '!S68</f>
        <v>28.6</v>
      </c>
      <c r="T68" s="11">
        <f>'הקצאות שבועיות-שב"ס '!T68+'הקצאות שבועיות -כב"ה '!T68</f>
        <v>13</v>
      </c>
      <c r="U68" s="11">
        <f>'הקצאות שבועיות-שב"ס '!U68+'הקצאות שבועיות -כב"ה '!U68</f>
        <v>21.4</v>
      </c>
      <c r="V68" s="11">
        <f>'הקצאות שבועיות-שב"ס '!V68+'הקצאות שבועיות -כב"ה '!V68</f>
        <v>10.4</v>
      </c>
      <c r="W68" s="11">
        <f>'הקצאות שבועיות-שב"ס '!W68+'הקצאות שבועיות -כב"ה '!W68</f>
        <v>27.8</v>
      </c>
      <c r="X68" s="11">
        <f>'הקצאות שבועיות-שב"ס '!X68+'הקצאות שבועיות -כב"ה '!X68</f>
        <v>13</v>
      </c>
      <c r="Y68" s="11">
        <f>'הקצאות שבועיות-שב"ס '!Y68+'הקצאות שבועיות -כב"ה '!Y68</f>
        <v>23.4</v>
      </c>
      <c r="Z68" s="11">
        <f>'הקצאות שבועיות-שב"ס '!Z68+'הקצאות שבועיות -כב"ה '!Z68</f>
        <v>10.4</v>
      </c>
      <c r="AA68" s="11">
        <f>'הקצאות שבועיות-שב"ס '!AA68+'הקצאות שבועיות -כב"ה '!AA68</f>
        <v>10.4</v>
      </c>
      <c r="AB68" s="11">
        <f>'הקצאות שבועיות-שב"ס '!AB68+'הקצאות שבועיות -כב"ה '!AB68</f>
        <v>10.4</v>
      </c>
      <c r="AC68" s="11">
        <f>'הקצאות שבועיות-שב"ס '!AC68+'הקצאות שבועיות -כב"ה '!AC68</f>
        <v>7.8</v>
      </c>
      <c r="AD68" s="11">
        <f>'הקצאות שבועיות-שב"ס '!AD68+'הקצאות שבועיות -כב"ה '!AD68</f>
        <v>10.4</v>
      </c>
      <c r="AE68" s="11">
        <f>'הקצאות שבועיות-שב"ס '!AE68+'הקצאות שבועיות -כב"ה '!AE68</f>
        <v>5.2</v>
      </c>
      <c r="AF68" s="11">
        <f>'הקצאות שבועיות-שב"ס '!AF68+'הקצאות שבועיות -כב"ה '!AF68</f>
        <v>10.4</v>
      </c>
      <c r="AG68" s="11">
        <f>'הקצאות שבועיות-שב"ס '!AG68+'הקצאות שבועיות -כב"ה '!AG68</f>
        <v>5.2</v>
      </c>
      <c r="AH68" s="11">
        <f>'הקצאות שבועיות-שב"ס '!AH68+'הקצאות שבועיות -כב"ה '!AH68</f>
        <v>8.4</v>
      </c>
      <c r="AI68" s="68">
        <f>'הקצאות שבועיות-שב"ס '!AI68+'הקצאות שבועיות -כב"ה '!AI68</f>
        <v>5.2</v>
      </c>
      <c r="AJ68" s="14">
        <f>'הקצאות שבועיות-שב"ס '!AJ68+'הקצאות שבועיות -כב"ה '!AJ68</f>
        <v>10.4</v>
      </c>
      <c r="AK68" s="71">
        <f>'הקצאות שבועיות-שב"ס '!AK68+'הקצאות שבועיות -כב"ה '!AK68</f>
        <v>5.2</v>
      </c>
      <c r="AL68" s="70">
        <f t="shared" ref="AL68:AL99" si="8">AH68+AF68+D68+F68+H68</f>
        <v>36.200000000000003</v>
      </c>
      <c r="AM68" s="16">
        <f t="shared" ref="AM68:AM99" si="9">AI68+AG68+E68+G68+I68</f>
        <v>18.600000000000001</v>
      </c>
      <c r="AN68" s="16" t="e">
        <f>AJ68+AH68+F68+H68+#REF!</f>
        <v>#REF!</v>
      </c>
      <c r="AO68" s="16">
        <f t="shared" ref="AO68:AO99" si="10">AK68+AI68+G68+I68+J68</f>
        <v>28</v>
      </c>
      <c r="AP68" s="16" t="e">
        <f>AL68+AJ68+H68+#REF!+K68</f>
        <v>#REF!</v>
      </c>
      <c r="AQ68" s="16">
        <f t="shared" ref="AQ68:AQ99" si="11">AM68+AK68+I68+J68+L68</f>
        <v>49.199999999999996</v>
      </c>
      <c r="AR68" s="17"/>
    </row>
    <row r="69" spans="1:44" ht="16" thickBot="1" x14ac:dyDescent="0.35">
      <c r="A69" s="18" t="s">
        <v>112</v>
      </c>
      <c r="B69" s="19" t="s">
        <v>38</v>
      </c>
      <c r="C69" s="20" t="s">
        <v>122</v>
      </c>
      <c r="D69" s="53">
        <f>'הקצאות שבועיות-שב"ס '!D69+'הקצאות שבועיות -כב"ה '!D69</f>
        <v>2.6</v>
      </c>
      <c r="E69" s="54">
        <f>'הקצאות שבועיות-שב"ס '!E69+'הקצאות שבועיות -כב"ה '!E69</f>
        <v>2.6</v>
      </c>
      <c r="F69" s="53">
        <f>'הקצאות שבועיות-שב"ס '!F69+'הקצאות שבועיות -כב"ה '!F69</f>
        <v>2.6</v>
      </c>
      <c r="G69" s="54">
        <f>'הקצאות שבועיות-שב"ס '!G69+'הקצאות שבועיות -כב"ה '!G69</f>
        <v>2.6</v>
      </c>
      <c r="H69" s="53">
        <f>'הקצאות שבועיות-שב"ס '!H69+'הקצאות שבועיות -כב"ה '!H69</f>
        <v>3</v>
      </c>
      <c r="I69" s="54">
        <f>'הקצאות שבועיות-שב"ס '!I69+'הקצאות שבועיות -כב"ה '!I69</f>
        <v>3</v>
      </c>
      <c r="J69" s="55">
        <f>'הקצאות שבועיות-שב"ס '!J69+'הקצאות שבועיות -כב"ה '!J69</f>
        <v>2.6</v>
      </c>
      <c r="K69" s="54">
        <f>'הקצאות שבועיות-שב"ס '!K69+'הקצאות שבועיות -כב"ה '!K69</f>
        <v>2.6</v>
      </c>
      <c r="L69" s="11">
        <f>'הקצאות שבועיות-שב"ס '!L69+'הקצאות שבועיות -כב"ה '!L69</f>
        <v>2.6</v>
      </c>
      <c r="M69" s="11">
        <f>'הקצאות שבועיות-שב"ס '!M69+'הקצאות שבועיות -כב"ה '!M69</f>
        <v>2.6</v>
      </c>
      <c r="N69" s="11">
        <f>'הקצאות שבועיות-שב"ס '!N69+'הקצאות שבועיות -כב"ה '!N69</f>
        <v>2.6</v>
      </c>
      <c r="O69" s="11">
        <f>'הקצאות שבועיות-שב"ס '!O69+'הקצאות שבועיות -כב"ה '!O69</f>
        <v>2.6</v>
      </c>
      <c r="P69" s="11">
        <f>'הקצאות שבועיות-שב"ס '!P69+'הקצאות שבועיות -כב"ה '!P69</f>
        <v>2.6</v>
      </c>
      <c r="Q69" s="11">
        <f>'הקצאות שבועיות-שב"ס '!Q69+'הקצאות שבועיות -כב"ה '!Q69</f>
        <v>5.2</v>
      </c>
      <c r="R69" s="11">
        <f>'הקצאות שבועיות-שב"ס '!R69+'הקצאות שבועיות -כב"ה '!R69</f>
        <v>2.6</v>
      </c>
      <c r="S69" s="11">
        <f>'הקצאות שבועיות-שב"ס '!S69+'הקצאות שבועיות -כב"ה '!S69</f>
        <v>3.9</v>
      </c>
      <c r="T69" s="11">
        <f>'הקצאות שבועיות-שב"ס '!T69+'הקצאות שבועיות -כב"ה '!T69</f>
        <v>2.6</v>
      </c>
      <c r="U69" s="11">
        <f>'הקצאות שבועיות-שב"ס '!U69+'הקצאות שבועיות -כב"ה '!U69</f>
        <v>5.2</v>
      </c>
      <c r="V69" s="11">
        <f>'הקצאות שבועיות-שב"ס '!V69+'הקצאות שבועיות -כב"ה '!V69</f>
        <v>2.6</v>
      </c>
      <c r="W69" s="11">
        <f>'הקצאות שבועיות-שב"ס '!W69+'הקצאות שבועיות -כב"ה '!W69</f>
        <v>5.2</v>
      </c>
      <c r="X69" s="11">
        <f>'הקצאות שבועיות-שב"ס '!X69+'הקצאות שבועיות -כב"ה '!X69</f>
        <v>2.6</v>
      </c>
      <c r="Y69" s="11">
        <f>'הקצאות שבועיות-שב"ס '!Y69+'הקצאות שבועיות -כב"ה '!Y69</f>
        <v>3.9</v>
      </c>
      <c r="Z69" s="11">
        <f>'הקצאות שבועיות-שב"ס '!Z69+'הקצאות שבועיות -כב"ה '!Z69</f>
        <v>2.6</v>
      </c>
      <c r="AA69" s="11">
        <f>'הקצאות שבועיות-שב"ס '!AA69+'הקצאות שבועיות -כב"ה '!AA69</f>
        <v>2.6</v>
      </c>
      <c r="AB69" s="11">
        <f>'הקצאות שבועיות-שב"ס '!AB69+'הקצאות שבועיות -כב"ה '!AB69</f>
        <v>2.6</v>
      </c>
      <c r="AC69" s="11">
        <f>'הקצאות שבועיות-שב"ס '!AC69+'הקצאות שבועיות -כב"ה '!AC69</f>
        <v>2.6</v>
      </c>
      <c r="AD69" s="11">
        <f>'הקצאות שבועיות-שב"ס '!AD69+'הקצאות שבועיות -כב"ה '!AD69</f>
        <v>2.6</v>
      </c>
      <c r="AE69" s="11">
        <f>'הקצאות שבועיות-שב"ס '!AE69+'הקצאות שבועיות -כב"ה '!AE69</f>
        <v>2.6</v>
      </c>
      <c r="AF69" s="11">
        <f>'הקצאות שבועיות-שב"ס '!AF69+'הקצאות שבועיות -כב"ה '!AF69</f>
        <v>2.6</v>
      </c>
      <c r="AG69" s="11">
        <f>'הקצאות שבועיות-שב"ס '!AG69+'הקצאות שבועיות -כב"ה '!AG69</f>
        <v>2.6</v>
      </c>
      <c r="AH69" s="11">
        <f>'הקצאות שבועיות-שב"ס '!AH69+'הקצאות שבועיות -כב"ה '!AH69</f>
        <v>2.6</v>
      </c>
      <c r="AI69" s="68">
        <f>'הקצאות שבועיות-שב"ס '!AI69+'הקצאות שבועיות -כב"ה '!AI69</f>
        <v>2.6</v>
      </c>
      <c r="AJ69" s="14">
        <f>'הקצאות שבועיות-שב"ס '!AJ69+'הקצאות שבועיות -כב"ה '!AJ69</f>
        <v>2.6</v>
      </c>
      <c r="AK69" s="71">
        <f>'הקצאות שבועיות-שב"ס '!AK69+'הקצאות שבועיות -כב"ה '!AK69</f>
        <v>2.6</v>
      </c>
      <c r="AL69" s="70">
        <f t="shared" si="8"/>
        <v>13.4</v>
      </c>
      <c r="AM69" s="16">
        <f t="shared" si="9"/>
        <v>13.4</v>
      </c>
      <c r="AN69" s="16" t="e">
        <f>AJ69+AH69+F69+H69+#REF!</f>
        <v>#REF!</v>
      </c>
      <c r="AO69" s="16">
        <f t="shared" si="10"/>
        <v>13.4</v>
      </c>
      <c r="AP69" s="16" t="e">
        <f>AL69+AJ69+H69+#REF!+K69</f>
        <v>#REF!</v>
      </c>
      <c r="AQ69" s="16">
        <f t="shared" si="11"/>
        <v>24.200000000000003</v>
      </c>
      <c r="AR69" s="17"/>
    </row>
    <row r="70" spans="1:44" ht="16" thickBot="1" x14ac:dyDescent="0.35">
      <c r="A70" s="18" t="s">
        <v>123</v>
      </c>
      <c r="B70" s="19" t="s">
        <v>33</v>
      </c>
      <c r="C70" s="20" t="s">
        <v>124</v>
      </c>
      <c r="D70" s="53">
        <f>'הקצאות שבועיות-שב"ס '!D70+'הקצאות שבועיות -כב"ה '!D70</f>
        <v>5.2</v>
      </c>
      <c r="E70" s="54">
        <f>'הקצאות שבועיות-שב"ס '!E70+'הקצאות שבועיות -כב"ה '!E70</f>
        <v>2.6</v>
      </c>
      <c r="F70" s="53">
        <f>'הקצאות שבועיות-שב"ס '!F70+'הקצאות שבועיות -כב"ה '!F70</f>
        <v>5.2</v>
      </c>
      <c r="G70" s="54">
        <f>'הקצאות שבועיות-שב"ס '!G70+'הקצאות שבועיות -כב"ה '!G70</f>
        <v>2.6</v>
      </c>
      <c r="H70" s="53">
        <f>'הקצאות שבועיות-שב"ס '!H70+'הקצאות שבועיות -כב"ה '!H70</f>
        <v>5</v>
      </c>
      <c r="I70" s="54">
        <f>'הקצאות שבועיות-שב"ס '!I70+'הקצאות שבועיות -כב"ה '!I70</f>
        <v>3</v>
      </c>
      <c r="J70" s="55">
        <f>'הקצאות שבועיות-שב"ס '!J70+'הקצאות שבועיות -כב"ה '!J70</f>
        <v>2.6</v>
      </c>
      <c r="K70" s="54">
        <f>'הקצאות שבועיות-שב"ס '!K70+'הקצאות שבועיות -כב"ה '!K70</f>
        <v>2.6</v>
      </c>
      <c r="L70" s="11">
        <f>'הקצאות שבועיות-שב"ס '!L70+'הקצאות שבועיות -כב"ה '!L70</f>
        <v>5.2</v>
      </c>
      <c r="M70" s="11">
        <f>'הקצאות שבועיות-שב"ס '!M70+'הקצאות שבועיות -כב"ה '!M70</f>
        <v>2.6</v>
      </c>
      <c r="N70" s="11">
        <f>'הקצאות שבועיות-שב"ס '!N70+'הקצאות שבועיות -כב"ה '!N70</f>
        <v>7.8</v>
      </c>
      <c r="O70" s="11">
        <f>'הקצאות שבועיות-שב"ס '!O70+'הקצאות שבועיות -כב"ה '!O70</f>
        <v>5.2</v>
      </c>
      <c r="P70" s="11">
        <f>'הקצאות שבועיות-שב"ס '!P70+'הקצאות שבועיות -כב"ה '!P70</f>
        <v>5.2</v>
      </c>
      <c r="Q70" s="11">
        <f>'הקצאות שבועיות-שב"ס '!Q70+'הקצאות שבועיות -כב"ה '!Q70</f>
        <v>5.2</v>
      </c>
      <c r="R70" s="11">
        <f>'הקצאות שבועיות-שב"ס '!R70+'הקצאות שבועיות -כב"ה '!R70</f>
        <v>5.2</v>
      </c>
      <c r="S70" s="11">
        <f>'הקצאות שבועיות-שב"ס '!S70+'הקצאות שבועיות -כב"ה '!S70</f>
        <v>10.4</v>
      </c>
      <c r="T70" s="11">
        <f>'הקצאות שבועיות-שב"ס '!T70+'הקצאות שבועיות -כב"ה '!T70</f>
        <v>5.2</v>
      </c>
      <c r="U70" s="11">
        <f>'הקצאות שבועיות-שב"ס '!U70+'הקצאות שבועיות -כב"ה '!U70</f>
        <v>10.4</v>
      </c>
      <c r="V70" s="11">
        <f>'הקצאות שבועיות-שב"ס '!V70+'הקצאות שבועיות -כב"ה '!V70</f>
        <v>5.2</v>
      </c>
      <c r="W70" s="11">
        <f>'הקצאות שבועיות-שב"ס '!W70+'הקצאות שבועיות -כב"ה '!W70</f>
        <v>5.2</v>
      </c>
      <c r="X70" s="11">
        <f>'הקצאות שבועיות-שב"ס '!X70+'הקצאות שבועיות -כב"ה '!X70</f>
        <v>6</v>
      </c>
      <c r="Y70" s="11">
        <f>'הקצאות שבועיות-שב"ס '!Y70+'הקצאות שבועיות -כב"ה '!Y70</f>
        <v>5.2</v>
      </c>
      <c r="Z70" s="11">
        <f>'הקצאות שבועיות-שב"ס '!Z70+'הקצאות שבועיות -כב"ה '!Z70</f>
        <v>5.2</v>
      </c>
      <c r="AA70" s="11">
        <f>'הקצאות שבועיות-שב"ס '!AA70+'הקצאות שבועיות -כב"ה '!AA70</f>
        <v>5.2</v>
      </c>
      <c r="AB70" s="11">
        <f>'הקצאות שבועיות-שב"ס '!AB70+'הקצאות שבועיות -כב"ה '!AB70</f>
        <v>2.6</v>
      </c>
      <c r="AC70" s="11">
        <f>'הקצאות שבועיות-שב"ס '!AC70+'הקצאות שבועיות -כב"ה '!AC70</f>
        <v>2.6</v>
      </c>
      <c r="AD70" s="11">
        <f>'הקצאות שבועיות-שב"ס '!AD70+'הקצאות שבועיות -כב"ה '!AD70</f>
        <v>5.2</v>
      </c>
      <c r="AE70" s="11">
        <f>'הקצאות שבועיות-שב"ס '!AE70+'הקצאות שבועיות -כב"ה '!AE70</f>
        <v>5.2</v>
      </c>
      <c r="AF70" s="11">
        <f>'הקצאות שבועיות-שב"ס '!AF70+'הקצאות שבועיות -כב"ה '!AF70</f>
        <v>5.2</v>
      </c>
      <c r="AG70" s="11">
        <f>'הקצאות שבועיות-שב"ס '!AG70+'הקצאות שבועיות -כב"ה '!AG70</f>
        <v>5.2</v>
      </c>
      <c r="AH70" s="11">
        <f>'הקצאות שבועיות-שב"ס '!AH70+'הקצאות שבועיות -כב"ה '!AH70</f>
        <v>5.2</v>
      </c>
      <c r="AI70" s="68">
        <f>'הקצאות שבועיות-שב"ס '!AI70+'הקצאות שבועיות -כב"ה '!AI70</f>
        <v>2.6</v>
      </c>
      <c r="AJ70" s="14">
        <f>'הקצאות שבועיות-שב"ס '!AJ70+'הקצאות שבועיות -כב"ה '!AJ70</f>
        <v>10.4</v>
      </c>
      <c r="AK70" s="71">
        <f>'הקצאות שבועיות-שב"ס '!AK70+'הקצאות שבועיות -כב"ה '!AK70</f>
        <v>5.2</v>
      </c>
      <c r="AL70" s="70">
        <f t="shared" si="8"/>
        <v>25.8</v>
      </c>
      <c r="AM70" s="16">
        <f t="shared" si="9"/>
        <v>16</v>
      </c>
      <c r="AN70" s="16" t="e">
        <f>AJ70+AH70+F70+H70+#REF!</f>
        <v>#REF!</v>
      </c>
      <c r="AO70" s="16">
        <f t="shared" si="10"/>
        <v>16</v>
      </c>
      <c r="AP70" s="16" t="e">
        <f>AL70+AJ70+H70+#REF!+K70</f>
        <v>#REF!</v>
      </c>
      <c r="AQ70" s="16">
        <f t="shared" si="11"/>
        <v>32</v>
      </c>
      <c r="AR70" s="17"/>
    </row>
    <row r="71" spans="1:44" ht="16" thickBot="1" x14ac:dyDescent="0.35">
      <c r="A71" s="18" t="s">
        <v>123</v>
      </c>
      <c r="B71" s="19" t="s">
        <v>36</v>
      </c>
      <c r="C71" s="20" t="s">
        <v>125</v>
      </c>
      <c r="D71" s="53">
        <f>'הקצאות שבועיות-שב"ס '!D71+'הקצאות שבועיות -כב"ה '!D71</f>
        <v>5.2</v>
      </c>
      <c r="E71" s="54">
        <f>'הקצאות שבועיות-שב"ס '!E71+'הקצאות שבועיות -כב"ה '!E71</f>
        <v>2.6</v>
      </c>
      <c r="F71" s="53">
        <f>'הקצאות שבועיות-שב"ס '!F71+'הקצאות שבועיות -כב"ה '!F71</f>
        <v>5.2</v>
      </c>
      <c r="G71" s="54">
        <f>'הקצאות שבועיות-שב"ס '!G71+'הקצאות שבועיות -כב"ה '!G71</f>
        <v>2.6</v>
      </c>
      <c r="H71" s="53">
        <f>'הקצאות שבועיות-שב"ס '!H71+'הקצאות שבועיות -כב"ה '!H71</f>
        <v>5</v>
      </c>
      <c r="I71" s="54">
        <f>'הקצאות שבועיות-שב"ס '!I71+'הקצאות שבועיות -כב"ה '!I71</f>
        <v>3</v>
      </c>
      <c r="J71" s="55">
        <f>'הקצאות שבועיות-שב"ס '!J71+'הקצאות שבועיות -כב"ה '!J71</f>
        <v>0</v>
      </c>
      <c r="K71" s="54">
        <f>'הקצאות שבועיות-שב"ס '!K71+'הקצאות שבועיות -כב"ה '!K71</f>
        <v>0</v>
      </c>
      <c r="L71" s="11">
        <f>'הקצאות שבועיות-שב"ס '!L71+'הקצאות שבועיות -כב"ה '!L71</f>
        <v>5.2</v>
      </c>
      <c r="M71" s="11">
        <f>'הקצאות שבועיות-שב"ס '!M71+'הקצאות שבועיות -כב"ה '!M71</f>
        <v>2.6</v>
      </c>
      <c r="N71" s="11">
        <f>'הקצאות שבועיות-שב"ס '!N71+'הקצאות שבועיות -כב"ה '!N71</f>
        <v>5.2</v>
      </c>
      <c r="O71" s="11">
        <f>'הקצאות שבועיות-שב"ס '!O71+'הקצאות שבועיות -כב"ה '!O71</f>
        <v>3.9</v>
      </c>
      <c r="P71" s="11">
        <f>'הקצאות שבועיות-שב"ס '!P71+'הקצאות שבועיות -כב"ה '!P71</f>
        <v>0</v>
      </c>
      <c r="Q71" s="11">
        <f>'הקצאות שבועיות-שב"ס '!Q71+'הקצאות שבועיות -כב"ה '!Q71</f>
        <v>6.5</v>
      </c>
      <c r="R71" s="11">
        <f>'הקצאות שבועיות-שב"ס '!R71+'הקצאות שבועיות -כב"ה '!R71</f>
        <v>3.9</v>
      </c>
      <c r="S71" s="11">
        <f>'הקצאות שבועיות-שב"ס '!S71+'הקצאות שבועיות -כב"ה '!S71</f>
        <v>6.5</v>
      </c>
      <c r="T71" s="11">
        <f>'הקצאות שבועיות-שב"ס '!T71+'הקצאות שבועיות -כב"ה '!T71</f>
        <v>3.9</v>
      </c>
      <c r="U71" s="11">
        <f>'הקצאות שבועיות-שב"ס '!U71+'הקצאות שבועיות -כב"ה '!U71</f>
        <v>5.2</v>
      </c>
      <c r="V71" s="11">
        <f>'הקצאות שבועיות-שב"ס '!V71+'הקצאות שבועיות -כב"ה '!V71</f>
        <v>3.9</v>
      </c>
      <c r="W71" s="11">
        <f>'הקצאות שבועיות-שב"ס '!W71+'הקצאות שבועיות -כב"ה '!W71</f>
        <v>0</v>
      </c>
      <c r="X71" s="11">
        <f>'הקצאות שבועיות-שב"ס '!X71+'הקצאות שבועיות -כב"ה '!X71</f>
        <v>0</v>
      </c>
      <c r="Y71" s="11">
        <f>'הקצאות שבועיות-שב"ס '!Y71+'הקצאות שבועיות -כב"ה '!Y71</f>
        <v>6.5</v>
      </c>
      <c r="Z71" s="11">
        <f>'הקצאות שבועיות-שב"ס '!Z71+'הקצאות שבועיות -כב"ה '!Z71</f>
        <v>3.9</v>
      </c>
      <c r="AA71" s="11">
        <f>'הקצאות שבועיות-שב"ס '!AA71+'הקצאות שבועיות -כב"ה '!AA71</f>
        <v>0</v>
      </c>
      <c r="AB71" s="11">
        <f>'הקצאות שבועיות-שב"ס '!AB71+'הקצאות שבועיות -כב"ה '!AB71</f>
        <v>0</v>
      </c>
      <c r="AC71" s="11">
        <f>'הקצאות שבועיות-שב"ס '!AC71+'הקצאות שבועיות -כב"ה '!AC71</f>
        <v>0</v>
      </c>
      <c r="AD71" s="11">
        <f>'הקצאות שבועיות-שב"ס '!AD71+'הקצאות שבועיות -כב"ה '!AD71</f>
        <v>6.5</v>
      </c>
      <c r="AE71" s="11">
        <f>'הקצאות שבועיות-שב"ס '!AE71+'הקצאות שבועיות -כב"ה '!AE71</f>
        <v>3.9</v>
      </c>
      <c r="AF71" s="11">
        <f>'הקצאות שבועיות-שב"ס '!AF71+'הקצאות שבועיות -כב"ה '!AF71</f>
        <v>5.2</v>
      </c>
      <c r="AG71" s="11">
        <f>'הקצאות שבועיות-שב"ס '!AG71+'הקצאות שבועיות -כב"ה '!AG71</f>
        <v>3.9</v>
      </c>
      <c r="AH71" s="11">
        <f>'הקצאות שבועיות-שב"ס '!AH71+'הקצאות שבועיות -כב"ה '!AH71</f>
        <v>5.2</v>
      </c>
      <c r="AI71" s="68">
        <f>'הקצאות שבועיות-שב"ס '!AI71+'הקצאות שבועיות -כב"ה '!AI71</f>
        <v>3.9</v>
      </c>
      <c r="AJ71" s="14">
        <f>'הקצאות שבועיות-שב"ס '!AJ71+'הקצאות שבועיות -כב"ה '!AJ71</f>
        <v>0</v>
      </c>
      <c r="AK71" s="71">
        <f>'הקצאות שבועיות-שב"ס '!AK71+'הקצאות שבועיות -כב"ה '!AK71</f>
        <v>0</v>
      </c>
      <c r="AL71" s="70">
        <f t="shared" si="8"/>
        <v>25.8</v>
      </c>
      <c r="AM71" s="16">
        <f t="shared" si="9"/>
        <v>16</v>
      </c>
      <c r="AN71" s="16" t="e">
        <f>AJ71+AH71+F71+H71+#REF!</f>
        <v>#REF!</v>
      </c>
      <c r="AO71" s="16">
        <f t="shared" si="10"/>
        <v>9.5</v>
      </c>
      <c r="AP71" s="16" t="e">
        <f>AL71+AJ71+H71+#REF!+K71</f>
        <v>#REF!</v>
      </c>
      <c r="AQ71" s="16">
        <f t="shared" si="11"/>
        <v>24.2</v>
      </c>
      <c r="AR71" s="17"/>
    </row>
    <row r="72" spans="1:44" ht="16" thickBot="1" x14ac:dyDescent="0.35">
      <c r="A72" s="18" t="s">
        <v>123</v>
      </c>
      <c r="B72" s="19" t="s">
        <v>84</v>
      </c>
      <c r="C72" s="20" t="s">
        <v>126</v>
      </c>
      <c r="D72" s="53">
        <f>'הקצאות שבועיות-שב"ס '!D72+'הקצאות שבועיות -כב"ה '!D72</f>
        <v>3.9</v>
      </c>
      <c r="E72" s="54">
        <f>'הקצאות שבועיות-שב"ס '!E72+'הקצאות שבועיות -כב"ה '!E72</f>
        <v>2.6</v>
      </c>
      <c r="F72" s="53">
        <f>'הקצאות שבועיות-שב"ס '!F72+'הקצאות שבועיות -כב"ה '!F72</f>
        <v>3.9</v>
      </c>
      <c r="G72" s="54">
        <f>'הקצאות שבועיות-שב"ס '!G72+'הקצאות שבועיות -כב"ה '!G72</f>
        <v>2.6</v>
      </c>
      <c r="H72" s="53">
        <f>'הקצאות שבועיות-שב"ס '!H72+'הקצאות שבועיות -כב"ה '!H72</f>
        <v>4</v>
      </c>
      <c r="I72" s="54">
        <f>'הקצאות שבועיות-שב"ס '!I72+'הקצאות שבועיות -כב"ה '!I72</f>
        <v>3</v>
      </c>
      <c r="J72" s="55">
        <f>'הקצאות שבועיות-שב"ס '!J72+'הקצאות שבועיות -כב"ה '!J72</f>
        <v>0</v>
      </c>
      <c r="K72" s="54">
        <f>'הקצאות שבועיות-שב"ס '!K72+'הקצאות שבועיות -כב"ה '!K72</f>
        <v>0</v>
      </c>
      <c r="L72" s="11">
        <f>'הקצאות שבועיות-שב"ס '!L72+'הקצאות שבועיות -כב"ה '!L72</f>
        <v>3.9</v>
      </c>
      <c r="M72" s="11">
        <f>'הקצאות שבועיות-שב"ס '!M72+'הקצאות שבועיות -כב"ה '!M72</f>
        <v>2.6</v>
      </c>
      <c r="N72" s="11">
        <f>'הקצאות שבועיות-שב"ס '!N72+'הקצאות שבועיות -כב"ה '!N72</f>
        <v>3.9</v>
      </c>
      <c r="O72" s="11">
        <f>'הקצאות שבועיות-שב"ס '!O72+'הקצאות שבועיות -כב"ה '!O72</f>
        <v>3.9</v>
      </c>
      <c r="P72" s="11">
        <f>'הקצאות שבועיות-שב"ס '!P72+'הקצאות שבועיות -כב"ה '!P72</f>
        <v>0</v>
      </c>
      <c r="Q72" s="11">
        <f>'הקצאות שבועיות-שב"ס '!Q72+'הקצאות שבועיות -כב"ה '!Q72</f>
        <v>6.5</v>
      </c>
      <c r="R72" s="11">
        <f>'הקצאות שבועיות-שב"ס '!R72+'הקצאות שבועיות -כב"ה '!R72</f>
        <v>3.9</v>
      </c>
      <c r="S72" s="11">
        <f>'הקצאות שבועיות-שב"ס '!S72+'הקצאות שבועיות -כב"ה '!S72</f>
        <v>6.5</v>
      </c>
      <c r="T72" s="11">
        <f>'הקצאות שבועיות-שב"ס '!T72+'הקצאות שבועיות -כב"ה '!T72</f>
        <v>3.9</v>
      </c>
      <c r="U72" s="11">
        <f>'הקצאות שבועיות-שב"ס '!U72+'הקצאות שבועיות -כב"ה '!U72</f>
        <v>5.2</v>
      </c>
      <c r="V72" s="11">
        <f>'הקצאות שבועיות-שב"ס '!V72+'הקצאות שבועיות -כב"ה '!V72</f>
        <v>3.9</v>
      </c>
      <c r="W72" s="11">
        <f>'הקצאות שבועיות-שב"ס '!W72+'הקצאות שבועיות -כב"ה '!W72</f>
        <v>0</v>
      </c>
      <c r="X72" s="11">
        <f>'הקצאות שבועיות-שב"ס '!X72+'הקצאות שבועיות -כב"ה '!X72</f>
        <v>0</v>
      </c>
      <c r="Y72" s="11">
        <f>'הקצאות שבועיות-שב"ס '!Y72+'הקצאות שבועיות -כב"ה '!Y72</f>
        <v>6.5</v>
      </c>
      <c r="Z72" s="11">
        <f>'הקצאות שבועיות-שב"ס '!Z72+'הקצאות שבועיות -כב"ה '!Z72</f>
        <v>3.9</v>
      </c>
      <c r="AA72" s="11">
        <f>'הקצאות שבועיות-שב"ס '!AA72+'הקצאות שבועיות -כב"ה '!AA72</f>
        <v>0</v>
      </c>
      <c r="AB72" s="11">
        <f>'הקצאות שבועיות-שב"ס '!AB72+'הקצאות שבועיות -כב"ה '!AB72</f>
        <v>0</v>
      </c>
      <c r="AC72" s="11">
        <f>'הקצאות שבועיות-שב"ס '!AC72+'הקצאות שבועיות -כב"ה '!AC72</f>
        <v>0</v>
      </c>
      <c r="AD72" s="11">
        <f>'הקצאות שבועיות-שב"ס '!AD72+'הקצאות שבועיות -כב"ה '!AD72</f>
        <v>6.5</v>
      </c>
      <c r="AE72" s="11">
        <f>'הקצאות שבועיות-שב"ס '!AE72+'הקצאות שבועיות -כב"ה '!AE72</f>
        <v>3.9</v>
      </c>
      <c r="AF72" s="11">
        <f>'הקצאות שבועיות-שב"ס '!AF72+'הקצאות שבועיות -כב"ה '!AF72</f>
        <v>3.9</v>
      </c>
      <c r="AG72" s="11">
        <f>'הקצאות שבועיות-שב"ס '!AG72+'הקצאות שבועיות -כב"ה '!AG72</f>
        <v>2.6</v>
      </c>
      <c r="AH72" s="11">
        <f>'הקצאות שבועיות-שב"ס '!AH72+'הקצאות שבועיות -כב"ה '!AH72</f>
        <v>3.9</v>
      </c>
      <c r="AI72" s="68">
        <f>'הקצאות שבועיות-שב"ס '!AI72+'הקצאות שבועיות -כב"ה '!AI72</f>
        <v>2.6</v>
      </c>
      <c r="AJ72" s="14">
        <f>'הקצאות שבועיות-שב"ס '!AJ72+'הקצאות שבועיות -כב"ה '!AJ72</f>
        <v>0</v>
      </c>
      <c r="AK72" s="71">
        <f>'הקצאות שבועיות-שב"ס '!AK72+'הקצאות שבועיות -כב"ה '!AK72</f>
        <v>0</v>
      </c>
      <c r="AL72" s="70">
        <f t="shared" si="8"/>
        <v>19.600000000000001</v>
      </c>
      <c r="AM72" s="16">
        <f t="shared" si="9"/>
        <v>13.4</v>
      </c>
      <c r="AN72" s="16" t="e">
        <f>AJ72+AH72+F72+H72+#REF!</f>
        <v>#REF!</v>
      </c>
      <c r="AO72" s="16">
        <f t="shared" si="10"/>
        <v>8.1999999999999993</v>
      </c>
      <c r="AP72" s="16" t="e">
        <f>AL72+AJ72+H72+#REF!+K72</f>
        <v>#REF!</v>
      </c>
      <c r="AQ72" s="16">
        <f t="shared" si="11"/>
        <v>20.299999999999997</v>
      </c>
      <c r="AR72" s="17"/>
    </row>
    <row r="73" spans="1:44" ht="16" thickBot="1" x14ac:dyDescent="0.35">
      <c r="A73" s="18" t="s">
        <v>123</v>
      </c>
      <c r="B73" s="19" t="s">
        <v>29</v>
      </c>
      <c r="C73" s="20" t="s">
        <v>127</v>
      </c>
      <c r="D73" s="53">
        <f>'הקצאות שבועיות-שב"ס '!D73+'הקצאות שבועיות -כב"ה '!D73</f>
        <v>5.2</v>
      </c>
      <c r="E73" s="54">
        <f>'הקצאות שבועיות-שב"ס '!E73+'הקצאות שבועיות -כב"ה '!E73</f>
        <v>2.6</v>
      </c>
      <c r="F73" s="53">
        <f>'הקצאות שבועיות-שב"ס '!F73+'הקצאות שבועיות -כב"ה '!F73</f>
        <v>5.2</v>
      </c>
      <c r="G73" s="54">
        <f>'הקצאות שבועיות-שב"ס '!G73+'הקצאות שבועיות -כב"ה '!G73</f>
        <v>2.6</v>
      </c>
      <c r="H73" s="53">
        <f>'הקצאות שבועיות-שב"ס '!H73+'הקצאות שבועיות -כב"ה '!H73</f>
        <v>5</v>
      </c>
      <c r="I73" s="54">
        <f>'הקצאות שבועיות-שב"ס '!I73+'הקצאות שבועיות -כב"ה '!I73</f>
        <v>3</v>
      </c>
      <c r="J73" s="55">
        <f>'הקצאות שבועיות-שב"ס '!J73+'הקצאות שבועיות -כב"ה '!J73</f>
        <v>2.6</v>
      </c>
      <c r="K73" s="54">
        <f>'הקצאות שבועיות-שב"ס '!K73+'הקצאות שבועיות -כב"ה '!K73</f>
        <v>2.6</v>
      </c>
      <c r="L73" s="11">
        <f>'הקצאות שבועיות-שב"ס '!L73+'הקצאות שבועיות -כב"ה '!L73</f>
        <v>5.2</v>
      </c>
      <c r="M73" s="11">
        <f>'הקצאות שבועיות-שב"ס '!M73+'הקצאות שבועיות -כב"ה '!M73</f>
        <v>2.6</v>
      </c>
      <c r="N73" s="11">
        <f>'הקצאות שבועיות-שב"ס '!N73+'הקצאות שבועיות -כב"ה '!N73</f>
        <v>11.7</v>
      </c>
      <c r="O73" s="11">
        <f>'הקצאות שבועיות-שב"ס '!O73+'הקצאות שבועיות -כב"ה '!O73</f>
        <v>7.8</v>
      </c>
      <c r="P73" s="11">
        <f>'הקצאות שבועיות-שב"ס '!P73+'הקצאות שבועיות -כב"ה '!P73</f>
        <v>5.2</v>
      </c>
      <c r="Q73" s="11">
        <f>'הקצאות שבועיות-שב"ס '!Q73+'הקצאות שבועיות -כב"ה '!Q73</f>
        <v>5.2</v>
      </c>
      <c r="R73" s="11">
        <f>'הקצאות שבועיות-שב"ס '!R73+'הקצאות שבועיות -כב"ה '!R73</f>
        <v>5.2</v>
      </c>
      <c r="S73" s="11">
        <f>'הקצאות שבועיות-שב"ס '!S73+'הקצאות שבועיות -כב"ה '!S73</f>
        <v>10.4</v>
      </c>
      <c r="T73" s="11">
        <f>'הקצאות שבועיות-שב"ס '!T73+'הקצאות שבועיות -כב"ה '!T73</f>
        <v>5.2</v>
      </c>
      <c r="U73" s="11">
        <f>'הקצאות שבועיות-שב"ס '!U73+'הקצאות שבועיות -כב"ה '!U73</f>
        <v>10.4</v>
      </c>
      <c r="V73" s="11">
        <f>'הקצאות שבועיות-שב"ס '!V73+'הקצאות שבועיות -כב"ה '!V73</f>
        <v>5.2</v>
      </c>
      <c r="W73" s="11">
        <f>'הקצאות שבועיות-שב"ס '!W73+'הקצאות שבועיות -כב"ה '!W73</f>
        <v>7.8</v>
      </c>
      <c r="X73" s="11">
        <f>'הקצאות שבועיות-שב"ס '!X73+'הקצאות שבועיות -כב"ה '!X73</f>
        <v>6</v>
      </c>
      <c r="Y73" s="11">
        <f>'הקצאות שבועיות-שב"ס '!Y73+'הקצאות שבועיות -כב"ה '!Y73</f>
        <v>5.2</v>
      </c>
      <c r="Z73" s="11">
        <f>'הקצאות שבועיות-שב"ס '!Z73+'הקצאות שבועיות -כב"ה '!Z73</f>
        <v>5.2</v>
      </c>
      <c r="AA73" s="11">
        <f>'הקצאות שבועיות-שב"ס '!AA73+'הקצאות שבועיות -כב"ה '!AA73</f>
        <v>5.2</v>
      </c>
      <c r="AB73" s="11">
        <f>'הקצאות שבועיות-שב"ס '!AB73+'הקצאות שבועיות -כב"ה '!AB73</f>
        <v>2.6</v>
      </c>
      <c r="AC73" s="11">
        <f>'הקצאות שבועיות-שב"ס '!AC73+'הקצאות שבועיות -כב"ה '!AC73</f>
        <v>2.6</v>
      </c>
      <c r="AD73" s="11">
        <f>'הקצאות שבועיות-שב"ס '!AD73+'הקצאות שבועיות -כב"ה '!AD73</f>
        <v>5.2</v>
      </c>
      <c r="AE73" s="11">
        <f>'הקצאות שבועיות-שב"ס '!AE73+'הקצאות שבועיות -כב"ה '!AE73</f>
        <v>5.2</v>
      </c>
      <c r="AF73" s="11">
        <f>'הקצאות שבועיות-שב"ס '!AF73+'הקצאות שבועיות -כב"ה '!AF73</f>
        <v>5.2</v>
      </c>
      <c r="AG73" s="11">
        <f>'הקצאות שבועיות-שב"ס '!AG73+'הקצאות שבועיות -כב"ה '!AG73</f>
        <v>5.2</v>
      </c>
      <c r="AH73" s="11">
        <f>'הקצאות שבועיות-שב"ס '!AH73+'הקצאות שבועיות -כב"ה '!AH73</f>
        <v>5.2</v>
      </c>
      <c r="AI73" s="68">
        <f>'הקצאות שבועיות-שב"ס '!AI73+'הקצאות שבועיות -כב"ה '!AI73</f>
        <v>2.6</v>
      </c>
      <c r="AJ73" s="14">
        <f>'הקצאות שבועיות-שב"ס '!AJ73+'הקצאות שבועיות -כב"ה '!AJ73</f>
        <v>11</v>
      </c>
      <c r="AK73" s="71">
        <f>'הקצאות שבועיות-שב"ס '!AK73+'הקצאות שבועיות -כב"ה '!AK73</f>
        <v>5.2</v>
      </c>
      <c r="AL73" s="70">
        <f t="shared" si="8"/>
        <v>25.8</v>
      </c>
      <c r="AM73" s="16">
        <f t="shared" si="9"/>
        <v>16</v>
      </c>
      <c r="AN73" s="16" t="e">
        <f>AJ73+AH73+F73+H73+#REF!</f>
        <v>#REF!</v>
      </c>
      <c r="AO73" s="16">
        <f t="shared" si="10"/>
        <v>16</v>
      </c>
      <c r="AP73" s="16" t="e">
        <f>AL73+AJ73+H73+#REF!+K73</f>
        <v>#REF!</v>
      </c>
      <c r="AQ73" s="16">
        <f t="shared" si="11"/>
        <v>32</v>
      </c>
      <c r="AR73" s="17"/>
    </row>
    <row r="74" spans="1:44" ht="16" thickBot="1" x14ac:dyDescent="0.35">
      <c r="A74" s="18" t="s">
        <v>123</v>
      </c>
      <c r="B74" s="19" t="s">
        <v>29</v>
      </c>
      <c r="C74" s="20" t="s">
        <v>128</v>
      </c>
      <c r="D74" s="53">
        <f>'הקצאות שבועיות-שב"ס '!D74+'הקצאות שבועיות -כב"ה '!D74</f>
        <v>5.2</v>
      </c>
      <c r="E74" s="54">
        <f>'הקצאות שבועיות-שב"ס '!E74+'הקצאות שבועיות -כב"ה '!E74</f>
        <v>2.6</v>
      </c>
      <c r="F74" s="53">
        <f>'הקצאות שבועיות-שב"ס '!F74+'הקצאות שבועיות -כב"ה '!F74</f>
        <v>5.2</v>
      </c>
      <c r="G74" s="54">
        <f>'הקצאות שבועיות-שב"ס '!G74+'הקצאות שבועיות -כב"ה '!G74</f>
        <v>2.6</v>
      </c>
      <c r="H74" s="53">
        <f>'הקצאות שבועיות-שב"ס '!H74+'הקצאות שבועיות -כב"ה '!H74</f>
        <v>5</v>
      </c>
      <c r="I74" s="54">
        <f>'הקצאות שבועיות-שב"ס '!I74+'הקצאות שבועיות -כב"ה '!I74</f>
        <v>3</v>
      </c>
      <c r="J74" s="55">
        <f>'הקצאות שבועיות-שב"ס '!J74+'הקצאות שבועיות -כב"ה '!J74</f>
        <v>5.2</v>
      </c>
      <c r="K74" s="54">
        <f>'הקצאות שבועיות-שב"ס '!K74+'הקצאות שבועיות -כב"ה '!K74</f>
        <v>5.2</v>
      </c>
      <c r="L74" s="11">
        <f>'הקצאות שבועיות-שב"ס '!L74+'הקצאות שבועיות -כב"ה '!L74</f>
        <v>5.2</v>
      </c>
      <c r="M74" s="11">
        <f>'הקצאות שבועיות-שב"ס '!M74+'הקצאות שבועיות -כב"ה '!M74</f>
        <v>2.6</v>
      </c>
      <c r="N74" s="11">
        <f>'הקצאות שבועיות-שב"ס '!N74+'הקצאות שבועיות -כב"ה '!N74</f>
        <v>7.8</v>
      </c>
      <c r="O74" s="11">
        <f>'הקצאות שבועיות-שב"ס '!O74+'הקצאות שבועיות -כב"ה '!O74</f>
        <v>5.2</v>
      </c>
      <c r="P74" s="11">
        <f>'הקצאות שבועיות-שב"ס '!P74+'הקצאות שבועיות -כב"ה '!P74</f>
        <v>5.2</v>
      </c>
      <c r="Q74" s="11">
        <f>'הקצאות שבועיות-שב"ס '!Q74+'הקצאות שבועיות -כב"ה '!Q74</f>
        <v>7.8</v>
      </c>
      <c r="R74" s="11">
        <f>'הקצאות שבועיות-שב"ס '!R74+'הקצאות שבועיות -כב"ה '!R74</f>
        <v>5.2</v>
      </c>
      <c r="S74" s="11">
        <f>'הקצאות שבועיות-שב"ס '!S74+'הקצאות שבועיות -כב"ה '!S74</f>
        <v>10.4</v>
      </c>
      <c r="T74" s="11">
        <f>'הקצאות שבועיות-שב"ס '!T74+'הקצאות שבועיות -כב"ה '!T74</f>
        <v>5.2</v>
      </c>
      <c r="U74" s="11">
        <f>'הקצאות שבועיות-שב"ס '!U74+'הקצאות שבועיות -כב"ה '!U74</f>
        <v>10.4</v>
      </c>
      <c r="V74" s="11">
        <f>'הקצאות שבועיות-שב"ס '!V74+'הקצאות שבועיות -כב"ה '!V74</f>
        <v>5.2</v>
      </c>
      <c r="W74" s="11">
        <f>'הקצאות שבועיות-שב"ס '!W74+'הקצאות שבועיות -כב"ה '!W74</f>
        <v>7.8</v>
      </c>
      <c r="X74" s="11">
        <f>'הקצאות שבועיות-שב"ס '!X74+'הקצאות שבועיות -כב"ה '!X74</f>
        <v>6</v>
      </c>
      <c r="Y74" s="11">
        <f>'הקצאות שבועיות-שב"ס '!Y74+'הקצאות שבועיות -כב"ה '!Y74</f>
        <v>7.8</v>
      </c>
      <c r="Z74" s="11">
        <f>'הקצאות שבועיות-שב"ס '!Z74+'הקצאות שבועיות -כב"ה '!Z74</f>
        <v>5.2</v>
      </c>
      <c r="AA74" s="11">
        <f>'הקצאות שבועיות-שב"ס '!AA74+'הקצאות שבועיות -כב"ה '!AA74</f>
        <v>5.2</v>
      </c>
      <c r="AB74" s="11">
        <f>'הקצאות שבועיות-שב"ס '!AB74+'הקצאות שבועיות -כב"ה '!AB74</f>
        <v>5.2</v>
      </c>
      <c r="AC74" s="11">
        <f>'הקצאות שבועיות-שב"ס '!AC74+'הקצאות שבועיות -כב"ה '!AC74</f>
        <v>5.2</v>
      </c>
      <c r="AD74" s="11">
        <f>'הקצאות שבועיות-שב"ס '!AD74+'הקצאות שבועיות -כב"ה '!AD74</f>
        <v>7.8</v>
      </c>
      <c r="AE74" s="11">
        <f>'הקצאות שבועיות-שב"ס '!AE74+'הקצאות שבועיות -כב"ה '!AE74</f>
        <v>5.2</v>
      </c>
      <c r="AF74" s="11">
        <f>'הקצאות שבועיות-שב"ס '!AF74+'הקצאות שבועיות -כב"ה '!AF74</f>
        <v>7.8</v>
      </c>
      <c r="AG74" s="11">
        <f>'הקצאות שבועיות-שב"ס '!AG74+'הקצאות שבועיות -כב"ה '!AG74</f>
        <v>5.2</v>
      </c>
      <c r="AH74" s="11">
        <f>'הקצאות שבועיות-שב"ס '!AH74+'הקצאות שבועיות -כב"ה '!AH74</f>
        <v>5.2</v>
      </c>
      <c r="AI74" s="68">
        <f>'הקצאות שבועיות-שב"ס '!AI74+'הקצאות שבועיות -כב"ה '!AI74</f>
        <v>2.6</v>
      </c>
      <c r="AJ74" s="14">
        <f>'הקצאות שבועיות-שב"ס '!AJ74+'הקצאות שבועיות -כב"ה '!AJ74</f>
        <v>11</v>
      </c>
      <c r="AK74" s="71">
        <f>'הקצאות שבועיות-שב"ס '!AK74+'הקצאות שבועיות -כב"ה '!AK74</f>
        <v>5.2</v>
      </c>
      <c r="AL74" s="70">
        <f t="shared" si="8"/>
        <v>28.4</v>
      </c>
      <c r="AM74" s="16">
        <f t="shared" si="9"/>
        <v>16</v>
      </c>
      <c r="AN74" s="16" t="e">
        <f>AJ74+AH74+F74+H74+#REF!</f>
        <v>#REF!</v>
      </c>
      <c r="AO74" s="16">
        <f t="shared" si="10"/>
        <v>18.600000000000001</v>
      </c>
      <c r="AP74" s="16" t="e">
        <f>AL74+AJ74+H74+#REF!+K74</f>
        <v>#REF!</v>
      </c>
      <c r="AQ74" s="16">
        <f t="shared" si="11"/>
        <v>34.6</v>
      </c>
      <c r="AR74" s="17"/>
    </row>
    <row r="75" spans="1:44" ht="16" thickBot="1" x14ac:dyDescent="0.35">
      <c r="A75" s="18" t="s">
        <v>123</v>
      </c>
      <c r="B75" s="19" t="s">
        <v>38</v>
      </c>
      <c r="C75" s="20" t="s">
        <v>129</v>
      </c>
      <c r="D75" s="53">
        <f>'הקצאות שבועיות-שב"ס '!D75+'הקצאות שבועיות -כב"ה '!D75</f>
        <v>5.2</v>
      </c>
      <c r="E75" s="54">
        <f>'הקצאות שבועיות-שב"ס '!E75+'הקצאות שבועיות -כב"ה '!E75</f>
        <v>2.6</v>
      </c>
      <c r="F75" s="53">
        <f>'הקצאות שבועיות-שב"ס '!F75+'הקצאות שבועיות -כב"ה '!F75</f>
        <v>5.2</v>
      </c>
      <c r="G75" s="54">
        <f>'הקצאות שבועיות-שב"ס '!G75+'הקצאות שבועיות -כב"ה '!G75</f>
        <v>2.6</v>
      </c>
      <c r="H75" s="53">
        <f>'הקצאות שבועיות-שב"ס '!H75+'הקצאות שבועיות -כב"ה '!H75</f>
        <v>5</v>
      </c>
      <c r="I75" s="54">
        <f>'הקצאות שבועיות-שב"ס '!I75+'הקצאות שבועיות -כב"ה '!I75</f>
        <v>3</v>
      </c>
      <c r="J75" s="55">
        <f>'הקצאות שבועיות-שב"ס '!J75+'הקצאות שבועיות -כב"ה '!J75</f>
        <v>2.6</v>
      </c>
      <c r="K75" s="54">
        <f>'הקצאות שבועיות-שב"ס '!K75+'הקצאות שבועיות -כב"ה '!K75</f>
        <v>2.6</v>
      </c>
      <c r="L75" s="11">
        <f>'הקצאות שבועיות-שב"ס '!L75+'הקצאות שבועיות -כב"ה '!L75</f>
        <v>5.2</v>
      </c>
      <c r="M75" s="11">
        <f>'הקצאות שבועיות-שב"ס '!M75+'הקצאות שבועיות -כב"ה '!M75</f>
        <v>2.6</v>
      </c>
      <c r="N75" s="11">
        <f>'הקצאות שבועיות-שב"ס '!N75+'הקצאות שבועיות -כב"ה '!N75</f>
        <v>11.7</v>
      </c>
      <c r="O75" s="11">
        <f>'הקצאות שבועיות-שב"ס '!O75+'הקצאות שבועיות -כב"ה '!O75</f>
        <v>7.8</v>
      </c>
      <c r="P75" s="11">
        <f>'הקצאות שבועיות-שב"ס '!P75+'הקצאות שבועיות -כב"ה '!P75</f>
        <v>5.2</v>
      </c>
      <c r="Q75" s="11">
        <f>'הקצאות שבועיות-שב"ס '!Q75+'הקצאות שבועיות -כב"ה '!Q75</f>
        <v>5.2</v>
      </c>
      <c r="R75" s="11">
        <f>'הקצאות שבועיות-שב"ס '!R75+'הקצאות שבועיות -כב"ה '!R75</f>
        <v>5.2</v>
      </c>
      <c r="S75" s="11">
        <f>'הקצאות שבועיות-שב"ס '!S75+'הקצאות שבועיות -כב"ה '!S75</f>
        <v>10.4</v>
      </c>
      <c r="T75" s="11">
        <f>'הקצאות שבועיות-שב"ס '!T75+'הקצאות שבועיות -כב"ה '!T75</f>
        <v>5.2</v>
      </c>
      <c r="U75" s="11">
        <f>'הקצאות שבועיות-שב"ס '!U75+'הקצאות שבועיות -כב"ה '!U75</f>
        <v>10.4</v>
      </c>
      <c r="V75" s="11">
        <f>'הקצאות שבועיות-שב"ס '!V75+'הקצאות שבועיות -כב"ה '!V75</f>
        <v>5.2</v>
      </c>
      <c r="W75" s="11">
        <f>'הקצאות שבועיות-שב"ס '!W75+'הקצאות שבועיות -כב"ה '!W75</f>
        <v>7.8</v>
      </c>
      <c r="X75" s="11">
        <f>'הקצאות שבועיות-שב"ס '!X75+'הקצאות שבועיות -כב"ה '!X75</f>
        <v>6</v>
      </c>
      <c r="Y75" s="11">
        <f>'הקצאות שבועיות-שב"ס '!Y75+'הקצאות שבועיות -כב"ה '!Y75</f>
        <v>5.2</v>
      </c>
      <c r="Z75" s="11">
        <f>'הקצאות שבועיות-שב"ס '!Z75+'הקצאות שבועיות -כב"ה '!Z75</f>
        <v>5.2</v>
      </c>
      <c r="AA75" s="11">
        <f>'הקצאות שבועיות-שב"ס '!AA75+'הקצאות שבועיות -כב"ה '!AA75</f>
        <v>5.2</v>
      </c>
      <c r="AB75" s="11">
        <f>'הקצאות שבועיות-שב"ס '!AB75+'הקצאות שבועיות -כב"ה '!AB75</f>
        <v>2.6</v>
      </c>
      <c r="AC75" s="11">
        <f>'הקצאות שבועיות-שב"ס '!AC75+'הקצאות שבועיות -כב"ה '!AC75</f>
        <v>2.6</v>
      </c>
      <c r="AD75" s="11">
        <f>'הקצאות שבועיות-שב"ס '!AD75+'הקצאות שבועיות -כב"ה '!AD75</f>
        <v>5.2</v>
      </c>
      <c r="AE75" s="11">
        <f>'הקצאות שבועיות-שב"ס '!AE75+'הקצאות שבועיות -כב"ה '!AE75</f>
        <v>5.2</v>
      </c>
      <c r="AF75" s="11">
        <f>'הקצאות שבועיות-שב"ס '!AF75+'הקצאות שבועיות -כב"ה '!AF75</f>
        <v>5.2</v>
      </c>
      <c r="AG75" s="11">
        <f>'הקצאות שבועיות-שב"ס '!AG75+'הקצאות שבועיות -כב"ה '!AG75</f>
        <v>5.2</v>
      </c>
      <c r="AH75" s="11">
        <f>'הקצאות שבועיות-שב"ס '!AH75+'הקצאות שבועיות -כב"ה '!AH75</f>
        <v>5.2</v>
      </c>
      <c r="AI75" s="68">
        <f>'הקצאות שבועיות-שב"ס '!AI75+'הקצאות שבועיות -כב"ה '!AI75</f>
        <v>2.6</v>
      </c>
      <c r="AJ75" s="14">
        <f>'הקצאות שבועיות-שב"ס '!AJ75+'הקצאות שבועיות -כב"ה '!AJ75</f>
        <v>11</v>
      </c>
      <c r="AK75" s="71">
        <f>'הקצאות שבועיות-שב"ס '!AK75+'הקצאות שבועיות -כב"ה '!AK75</f>
        <v>5.2</v>
      </c>
      <c r="AL75" s="70">
        <f t="shared" si="8"/>
        <v>25.8</v>
      </c>
      <c r="AM75" s="16">
        <f t="shared" si="9"/>
        <v>16</v>
      </c>
      <c r="AN75" s="16" t="e">
        <f>AJ75+AH75+F75+H75+#REF!</f>
        <v>#REF!</v>
      </c>
      <c r="AO75" s="16">
        <f t="shared" si="10"/>
        <v>16</v>
      </c>
      <c r="AP75" s="16" t="e">
        <f>AL75+AJ75+H75+#REF!+K75</f>
        <v>#REF!</v>
      </c>
      <c r="AQ75" s="16">
        <f t="shared" si="11"/>
        <v>32</v>
      </c>
      <c r="AR75" s="17"/>
    </row>
    <row r="76" spans="1:44" ht="16" thickBot="1" x14ac:dyDescent="0.35">
      <c r="A76" s="18" t="s">
        <v>123</v>
      </c>
      <c r="B76" s="19" t="s">
        <v>84</v>
      </c>
      <c r="C76" s="40" t="s">
        <v>182</v>
      </c>
      <c r="D76" s="53">
        <f>'הקצאות שבועיות-שב"ס '!D76+'הקצאות שבועיות -כב"ה '!D76</f>
        <v>5.2</v>
      </c>
      <c r="E76" s="54">
        <f>'הקצאות שבועיות-שב"ס '!E76+'הקצאות שבועיות -כב"ה '!E76</f>
        <v>2.6</v>
      </c>
      <c r="F76" s="53">
        <f>'הקצאות שבועיות-שב"ס '!F76+'הקצאות שבועיות -כב"ה '!F76</f>
        <v>5.2</v>
      </c>
      <c r="G76" s="54">
        <f>'הקצאות שבועיות-שב"ס '!G76+'הקצאות שבועיות -כב"ה '!G76</f>
        <v>2.6</v>
      </c>
      <c r="H76" s="53">
        <f>'הקצאות שבועיות-שב"ס '!H76+'הקצאות שבועיות -כב"ה '!H76</f>
        <v>5</v>
      </c>
      <c r="I76" s="54">
        <f>'הקצאות שבועיות-שב"ס '!I76+'הקצאות שבועיות -כב"ה '!I76</f>
        <v>3</v>
      </c>
      <c r="J76" s="55">
        <f>'הקצאות שבועיות-שב"ס '!J76+'הקצאות שבועיות -כב"ה '!J76</f>
        <v>4</v>
      </c>
      <c r="K76" s="54">
        <f>'הקצאות שבועיות-שב"ס '!K76+'הקצאות שבועיות -כב"ה '!K76</f>
        <v>3</v>
      </c>
      <c r="L76" s="11">
        <f>'הקצאות שבועיות-שב"ס '!L76+'הקצאות שבועיות -כב"ה '!L76</f>
        <v>6</v>
      </c>
      <c r="M76" s="11">
        <f>'הקצאות שבועיות-שב"ס '!M76+'הקצאות שבועיות -כב"ה '!M76</f>
        <v>4</v>
      </c>
      <c r="N76" s="11">
        <f>'הקצאות שבועיות-שב"ס '!N76+'הקצאות שבועיות -כב"ה '!N76</f>
        <v>7.8</v>
      </c>
      <c r="O76" s="11">
        <f>'הקצאות שבועיות-שב"ס '!O76+'הקצאות שבועיות -כב"ה '!O76</f>
        <v>8</v>
      </c>
      <c r="P76" s="11">
        <f>'הקצאות שבועיות-שב"ס '!P76+'הקצאות שבועיות -כב"ה '!P76</f>
        <v>6</v>
      </c>
      <c r="Q76" s="11">
        <f>'הקצאות שבועיות-שב"ס '!Q76+'הקצאות שבועיות -כב"ה '!Q76</f>
        <v>8</v>
      </c>
      <c r="R76" s="11">
        <f>'הקצאות שבועיות-שב"ס '!R76+'הקצאות שבועיות -כב"ה '!R76</f>
        <v>6</v>
      </c>
      <c r="S76" s="11">
        <f>'הקצאות שבועיות-שב"ס '!S76+'הקצאות שבועיות -כב"ה '!S76</f>
        <v>12</v>
      </c>
      <c r="T76" s="11">
        <f>'הקצאות שבועיות-שב"ס '!T76+'הקצאות שבועיות -כב"ה '!T76</f>
        <v>8</v>
      </c>
      <c r="U76" s="11">
        <f>'הקצאות שבועיות-שב"ס '!U76+'הקצאות שבועיות -כב"ה '!U76</f>
        <v>12</v>
      </c>
      <c r="V76" s="11">
        <f>'הקצאות שבועיות-שב"ס '!V76+'הקצאות שבועיות -כב"ה '!V76</f>
        <v>8</v>
      </c>
      <c r="W76" s="11">
        <f>'הקצאות שבועיות-שב"ס '!W76+'הקצאות שבועיות -כב"ה '!W76</f>
        <v>6</v>
      </c>
      <c r="X76" s="11">
        <f>'הקצאות שבועיות-שב"ס '!X76+'הקצאות שבועיות -כב"ה '!X76</f>
        <v>6</v>
      </c>
      <c r="Y76" s="11">
        <f>'הקצאות שבועיות-שב"ס '!Y76+'הקצאות שבועיות -כב"ה '!Y76</f>
        <v>8</v>
      </c>
      <c r="Z76" s="11">
        <f>'הקצאות שבועיות-שב"ס '!Z76+'הקצאות שבועיות -כב"ה '!Z76</f>
        <v>8</v>
      </c>
      <c r="AA76" s="11">
        <f>'הקצאות שבועיות-שב"ס '!AA76+'הקצאות שבועיות -כב"ה '!AA76</f>
        <v>6</v>
      </c>
      <c r="AB76" s="11">
        <f>'הקצאות שבועיות-שב"ס '!AB76+'הקצאות שבועיות -כב"ה '!AB76</f>
        <v>4</v>
      </c>
      <c r="AC76" s="11">
        <f>'הקצאות שבועיות-שב"ס '!AC76+'הקצאות שבועיות -כב"ה '!AC76</f>
        <v>4</v>
      </c>
      <c r="AD76" s="11">
        <f>'הקצאות שבועיות-שב"ס '!AD76+'הקצאות שבועיות -כב"ה '!AD76</f>
        <v>6</v>
      </c>
      <c r="AE76" s="11">
        <f>'הקצאות שבועיות-שב"ס '!AE76+'הקצאות שבועיות -כב"ה '!AE76</f>
        <v>6</v>
      </c>
      <c r="AF76" s="11">
        <f>'הקצאות שבועיות-שב"ס '!AF76+'הקצאות שבועיות -כב"ה '!AF76</f>
        <v>6</v>
      </c>
      <c r="AG76" s="11">
        <f>'הקצאות שבועיות-שב"ס '!AG76+'הקצאות שבועיות -כב"ה '!AG76</f>
        <v>6</v>
      </c>
      <c r="AH76" s="11">
        <f>'הקצאות שבועיות-שב"ס '!AH76+'הקצאות שבועיות -כב"ה '!AH76</f>
        <v>6</v>
      </c>
      <c r="AI76" s="68">
        <f>'הקצאות שבועיות-שב"ס '!AI76+'הקצאות שבועיות -כב"ה '!AI76</f>
        <v>4</v>
      </c>
      <c r="AJ76" s="14">
        <f>'הקצאות שבועיות-שב"ס '!AJ76+'הקצאות שבועיות -כב"ה '!AJ76</f>
        <v>10.4</v>
      </c>
      <c r="AK76" s="71">
        <f>'הקצאות שבועיות-שב"ס '!AK76+'הקצאות שבועיות -כב"ה '!AK76</f>
        <v>7</v>
      </c>
      <c r="AL76" s="70">
        <f t="shared" si="8"/>
        <v>27.4</v>
      </c>
      <c r="AM76" s="16">
        <f t="shared" si="9"/>
        <v>18.2</v>
      </c>
      <c r="AN76" s="16" t="e">
        <f>AJ76+AH76+F76+H76+#REF!</f>
        <v>#REF!</v>
      </c>
      <c r="AO76" s="16">
        <f t="shared" si="10"/>
        <v>20.6</v>
      </c>
      <c r="AP76" s="16" t="e">
        <f>AL76+AJ76+H76+#REF!+K76</f>
        <v>#REF!</v>
      </c>
      <c r="AQ76" s="16">
        <f t="shared" si="11"/>
        <v>38.200000000000003</v>
      </c>
      <c r="AR76" s="17"/>
    </row>
    <row r="77" spans="1:44" ht="16" thickBot="1" x14ac:dyDescent="0.35">
      <c r="A77" s="18" t="s">
        <v>123</v>
      </c>
      <c r="B77" s="19" t="s">
        <v>36</v>
      </c>
      <c r="C77" s="20" t="s">
        <v>130</v>
      </c>
      <c r="D77" s="53">
        <f>'הקצאות שבועיות-שב"ס '!D77+'הקצאות שבועיות -כב"ה '!D77</f>
        <v>5.2</v>
      </c>
      <c r="E77" s="54">
        <f>'הקצאות שבועיות-שב"ס '!E77+'הקצאות שבועיות -כב"ה '!E77</f>
        <v>2.6</v>
      </c>
      <c r="F77" s="53">
        <f>'הקצאות שבועיות-שב"ס '!F77+'הקצאות שבועיות -כב"ה '!F77</f>
        <v>5.2</v>
      </c>
      <c r="G77" s="54">
        <f>'הקצאות שבועיות-שב"ס '!G77+'הקצאות שבועיות -כב"ה '!G77</f>
        <v>2.6</v>
      </c>
      <c r="H77" s="53">
        <f>'הקצאות שבועיות-שב"ס '!H77+'הקצאות שבועיות -כב"ה '!H77</f>
        <v>5</v>
      </c>
      <c r="I77" s="54">
        <f>'הקצאות שבועיות-שב"ס '!I77+'הקצאות שבועיות -כב"ה '!I77</f>
        <v>3</v>
      </c>
      <c r="J77" s="55">
        <f>'הקצאות שבועיות-שב"ס '!J77+'הקצאות שבועיות -כב"ה '!J77</f>
        <v>0</v>
      </c>
      <c r="K77" s="54">
        <f>'הקצאות שבועיות-שב"ס '!K77+'הקצאות שבועיות -כב"ה '!K77</f>
        <v>0</v>
      </c>
      <c r="L77" s="11">
        <f>'הקצאות שבועיות-שב"ס '!L77+'הקצאות שבועיות -כב"ה '!L77</f>
        <v>5.2</v>
      </c>
      <c r="M77" s="11">
        <f>'הקצאות שבועיות-שב"ס '!M77+'הקצאות שבועיות -כב"ה '!M77</f>
        <v>2.6</v>
      </c>
      <c r="N77" s="11">
        <f>'הקצאות שבועיות-שב"ס '!N77+'הקצאות שבועיות -כב"ה '!N77</f>
        <v>5.2</v>
      </c>
      <c r="O77" s="11">
        <f>'הקצאות שבועיות-שב"ס '!O77+'הקצאות שבועיות -כב"ה '!O77</f>
        <v>3.9</v>
      </c>
      <c r="P77" s="11">
        <f>'הקצאות שבועיות-שב"ס '!P77+'הקצאות שבועיות -כב"ה '!P77</f>
        <v>0</v>
      </c>
      <c r="Q77" s="11">
        <f>'הקצאות שבועיות-שב"ס '!Q77+'הקצאות שבועיות -כב"ה '!Q77</f>
        <v>6.5</v>
      </c>
      <c r="R77" s="11">
        <f>'הקצאות שבועיות-שב"ס '!R77+'הקצאות שבועיות -כב"ה '!R77</f>
        <v>3.9</v>
      </c>
      <c r="S77" s="11">
        <f>'הקצאות שבועיות-שב"ס '!S77+'הקצאות שבועיות -כב"ה '!S77</f>
        <v>6.5</v>
      </c>
      <c r="T77" s="11">
        <f>'הקצאות שבועיות-שב"ס '!T77+'הקצאות שבועיות -כב"ה '!T77</f>
        <v>3.9</v>
      </c>
      <c r="U77" s="11">
        <f>'הקצאות שבועיות-שב"ס '!U77+'הקצאות שבועיות -כב"ה '!U77</f>
        <v>5.2</v>
      </c>
      <c r="V77" s="11">
        <f>'הקצאות שבועיות-שב"ס '!V77+'הקצאות שבועיות -כב"ה '!V77</f>
        <v>3.9</v>
      </c>
      <c r="W77" s="11">
        <f>'הקצאות שבועיות-שב"ס '!W77+'הקצאות שבועיות -כב"ה '!W77</f>
        <v>0</v>
      </c>
      <c r="X77" s="11">
        <f>'הקצאות שבועיות-שב"ס '!X77+'הקצאות שבועיות -כב"ה '!X77</f>
        <v>0</v>
      </c>
      <c r="Y77" s="11">
        <f>'הקצאות שבועיות-שב"ס '!Y77+'הקצאות שבועיות -כב"ה '!Y77</f>
        <v>6.5</v>
      </c>
      <c r="Z77" s="11">
        <f>'הקצאות שבועיות-שב"ס '!Z77+'הקצאות שבועיות -כב"ה '!Z77</f>
        <v>3.9</v>
      </c>
      <c r="AA77" s="11">
        <f>'הקצאות שבועיות-שב"ס '!AA77+'הקצאות שבועיות -כב"ה '!AA77</f>
        <v>0</v>
      </c>
      <c r="AB77" s="11">
        <f>'הקצאות שבועיות-שב"ס '!AB77+'הקצאות שבועיות -כב"ה '!AB77</f>
        <v>0</v>
      </c>
      <c r="AC77" s="11">
        <f>'הקצאות שבועיות-שב"ס '!AC77+'הקצאות שבועיות -כב"ה '!AC77</f>
        <v>0</v>
      </c>
      <c r="AD77" s="11">
        <f>'הקצאות שבועיות-שב"ס '!AD77+'הקצאות שבועיות -כב"ה '!AD77</f>
        <v>6.5</v>
      </c>
      <c r="AE77" s="11">
        <f>'הקצאות שבועיות-שב"ס '!AE77+'הקצאות שבועיות -כב"ה '!AE77</f>
        <v>3.9</v>
      </c>
      <c r="AF77" s="11">
        <f>'הקצאות שבועיות-שב"ס '!AF77+'הקצאות שבועיות -כב"ה '!AF77</f>
        <v>5.2</v>
      </c>
      <c r="AG77" s="11">
        <f>'הקצאות שבועיות-שב"ס '!AG77+'הקצאות שבועיות -כב"ה '!AG77</f>
        <v>3.9</v>
      </c>
      <c r="AH77" s="11">
        <f>'הקצאות שבועיות-שב"ס '!AH77+'הקצאות שבועיות -כב"ה '!AH77</f>
        <v>5.2</v>
      </c>
      <c r="AI77" s="68">
        <f>'הקצאות שבועיות-שב"ס '!AI77+'הקצאות שבועיות -כב"ה '!AI77</f>
        <v>3.9</v>
      </c>
      <c r="AJ77" s="14">
        <f>'הקצאות שבועיות-שב"ס '!AJ77+'הקצאות שבועיות -כב"ה '!AJ77</f>
        <v>0</v>
      </c>
      <c r="AK77" s="71">
        <f>'הקצאות שבועיות-שב"ס '!AK77+'הקצאות שבועיות -כב"ה '!AK77</f>
        <v>0</v>
      </c>
      <c r="AL77" s="70">
        <f t="shared" si="8"/>
        <v>25.8</v>
      </c>
      <c r="AM77" s="16">
        <f t="shared" si="9"/>
        <v>16</v>
      </c>
      <c r="AN77" s="16" t="e">
        <f>AJ77+AH77+F77+H77+#REF!</f>
        <v>#REF!</v>
      </c>
      <c r="AO77" s="16">
        <f t="shared" si="10"/>
        <v>9.5</v>
      </c>
      <c r="AP77" s="16" t="e">
        <f>AL77+AJ77+H77+#REF!+K77</f>
        <v>#REF!</v>
      </c>
      <c r="AQ77" s="16">
        <f t="shared" si="11"/>
        <v>24.2</v>
      </c>
      <c r="AR77" s="17"/>
    </row>
    <row r="78" spans="1:44" ht="16" thickBot="1" x14ac:dyDescent="0.35">
      <c r="A78" s="18" t="s">
        <v>123</v>
      </c>
      <c r="B78" s="19" t="s">
        <v>49</v>
      </c>
      <c r="C78" s="20" t="s">
        <v>131</v>
      </c>
      <c r="D78" s="53">
        <f>'הקצאות שבועיות-שב"ס '!D78+'הקצאות שבועיות -כב"ה '!D78</f>
        <v>5.2</v>
      </c>
      <c r="E78" s="54">
        <f>'הקצאות שבועיות-שב"ס '!E78+'הקצאות שבועיות -כב"ה '!E78</f>
        <v>2.6</v>
      </c>
      <c r="F78" s="53">
        <f>'הקצאות שבועיות-שב"ס '!F78+'הקצאות שבועיות -כב"ה '!F78</f>
        <v>5.2</v>
      </c>
      <c r="G78" s="54">
        <f>'הקצאות שבועיות-שב"ס '!G78+'הקצאות שבועיות -כב"ה '!G78</f>
        <v>2.6</v>
      </c>
      <c r="H78" s="53">
        <f>'הקצאות שבועיות-שב"ס '!H78+'הקצאות שבועיות -כב"ה '!H78</f>
        <v>5</v>
      </c>
      <c r="I78" s="54">
        <f>'הקצאות שבועיות-שב"ס '!I78+'הקצאות שבועיות -כב"ה '!I78</f>
        <v>3</v>
      </c>
      <c r="J78" s="55">
        <f>'הקצאות שבועיות-שב"ס '!J78+'הקצאות שבועיות -כב"ה '!J78</f>
        <v>7.8</v>
      </c>
      <c r="K78" s="54">
        <f>'הקצאות שבועיות-שב"ס '!K78+'הקצאות שבועיות -כב"ה '!K78</f>
        <v>5.2</v>
      </c>
      <c r="L78" s="11">
        <f>'הקצאות שבועיות-שב"ס '!L78+'הקצאות שבועיות -כב"ה '!L78</f>
        <v>7.8</v>
      </c>
      <c r="M78" s="11">
        <f>'הקצאות שבועיות-שב"ס '!M78+'הקצאות שבועיות -כב"ה '!M78</f>
        <v>5.2</v>
      </c>
      <c r="N78" s="11">
        <f>'הקצאות שבועיות-שב"ס '!N78+'הקצאות שבועיות -כב"ה '!N78</f>
        <v>10.4</v>
      </c>
      <c r="O78" s="11">
        <f>'הקצאות שבועיות-שב"ס '!O78+'הקצאות שבועיות -כב"ה '!O78</f>
        <v>5.2</v>
      </c>
      <c r="P78" s="11">
        <f>'הקצאות שבועיות-שב"ס '!P78+'הקצאות שבועיות -כב"ה '!P78</f>
        <v>5.2</v>
      </c>
      <c r="Q78" s="11">
        <f>'הקצאות שבועיות-שב"ס '!Q78+'הקצאות שבועיות -כב"ה '!Q78</f>
        <v>23.4</v>
      </c>
      <c r="R78" s="11">
        <f>'הקצאות שבועיות-שב"ס '!R78+'הקצאות שבועיות -כב"ה '!R78</f>
        <v>10.4</v>
      </c>
      <c r="S78" s="11">
        <f>'הקצאות שבועיות-שב"ס '!S78+'הקצאות שבועיות -כב"ה '!S78</f>
        <v>26</v>
      </c>
      <c r="T78" s="11">
        <f>'הקצאות שבועיות-שב"ס '!T78+'הקצאות שבועיות -כב"ה '!T78</f>
        <v>11.7</v>
      </c>
      <c r="U78" s="11">
        <f>'הקצאות שבועיות-שב"ס '!U78+'הקצאות שבועיות -כב"ה '!U78</f>
        <v>26</v>
      </c>
      <c r="V78" s="11">
        <f>'הקצאות שבועיות-שב"ס '!V78+'הקצאות שבועיות -כב"ה '!V78</f>
        <v>11.7</v>
      </c>
      <c r="W78" s="11">
        <f>'הקצאות שבועיות-שב"ס '!W78+'הקצאות שבועיות -כב"ה '!W78</f>
        <v>10.4</v>
      </c>
      <c r="X78" s="11">
        <f>'הקצאות שבועיות-שב"ס '!X78+'הקצאות שבועיות -כב"ה '!X78</f>
        <v>6</v>
      </c>
      <c r="Y78" s="11">
        <f>'הקצאות שבועיות-שב"ס '!Y78+'הקצאות שבועיות -כב"ה '!Y78</f>
        <v>10.4</v>
      </c>
      <c r="Z78" s="11">
        <f>'הקצאות שבועיות-שב"ס '!Z78+'הקצאות שבועיות -כב"ה '!Z78</f>
        <v>5.2</v>
      </c>
      <c r="AA78" s="11">
        <f>'הקצאות שבועיות-שב"ס '!AA78+'הקצאות שבועיות -כב"ה '!AA78</f>
        <v>13</v>
      </c>
      <c r="AB78" s="11">
        <f>'הקצאות שבועיות-שב"ס '!AB78+'הקצאות שבועיות -כב"ה '!AB78</f>
        <v>7.8</v>
      </c>
      <c r="AC78" s="11">
        <f>'הקצאות שבועיות-שב"ס '!AC78+'הקצאות שבועיות -כב"ה '!AC78</f>
        <v>5.2</v>
      </c>
      <c r="AD78" s="11">
        <f>'הקצאות שבועיות-שב"ס '!AD78+'הקצאות שבועיות -כב"ה '!AD78</f>
        <v>5.2</v>
      </c>
      <c r="AE78" s="11">
        <f>'הקצאות שבועיות-שב"ס '!AE78+'הקצאות שבועיות -כב"ה '!AE78</f>
        <v>2.6</v>
      </c>
      <c r="AF78" s="11">
        <f>'הקצאות שבועיות-שב"ס '!AF78+'הקצאות שבועיות -כב"ה '!AF78</f>
        <v>5.2</v>
      </c>
      <c r="AG78" s="11">
        <f>'הקצאות שבועיות-שב"ס '!AG78+'הקצאות שבועיות -כב"ה '!AG78</f>
        <v>2.6</v>
      </c>
      <c r="AH78" s="11">
        <f>'הקצאות שבועיות-שב"ס '!AH78+'הקצאות שבועיות -כב"ה '!AH78</f>
        <v>7.8</v>
      </c>
      <c r="AI78" s="68">
        <f>'הקצאות שבועיות-שב"ס '!AI78+'הקצאות שבועיות -כב"ה '!AI78</f>
        <v>3.9</v>
      </c>
      <c r="AJ78" s="14">
        <f>'הקצאות שבועיות-שב"ס '!AJ78+'הקצאות שבועיות -כב"ה '!AJ78</f>
        <v>10</v>
      </c>
      <c r="AK78" s="71">
        <f>'הקצאות שבועיות-שב"ס '!AK78+'הקצאות שבועיות -כב"ה '!AK78</f>
        <v>6.6999999999999993</v>
      </c>
      <c r="AL78" s="70">
        <f t="shared" si="8"/>
        <v>28.4</v>
      </c>
      <c r="AM78" s="16">
        <f t="shared" si="9"/>
        <v>14.7</v>
      </c>
      <c r="AN78" s="16" t="e">
        <f>AJ78+AH78+F78+H78+#REF!</f>
        <v>#REF!</v>
      </c>
      <c r="AO78" s="16">
        <f t="shared" si="10"/>
        <v>24</v>
      </c>
      <c r="AP78" s="16" t="e">
        <f>AL78+AJ78+H78+#REF!+K78</f>
        <v>#REF!</v>
      </c>
      <c r="AQ78" s="16">
        <f t="shared" si="11"/>
        <v>39.999999999999993</v>
      </c>
      <c r="AR78" s="17"/>
    </row>
    <row r="79" spans="1:44" ht="16" thickBot="1" x14ac:dyDescent="0.35">
      <c r="A79" s="18" t="s">
        <v>123</v>
      </c>
      <c r="B79" s="19" t="s">
        <v>132</v>
      </c>
      <c r="C79" s="20" t="s">
        <v>133</v>
      </c>
      <c r="D79" s="53">
        <f>'הקצאות שבועיות-שב"ס '!D79+'הקצאות שבועיות -כב"ה '!D79</f>
        <v>5.2</v>
      </c>
      <c r="E79" s="54">
        <f>'הקצאות שבועיות-שב"ס '!E79+'הקצאות שבועיות -כב"ה '!E79</f>
        <v>2.6</v>
      </c>
      <c r="F79" s="53">
        <f>'הקצאות שבועיות-שב"ס '!F79+'הקצאות שבועיות -כב"ה '!F79</f>
        <v>5.2</v>
      </c>
      <c r="G79" s="54">
        <f>'הקצאות שבועיות-שב"ס '!G79+'הקצאות שבועיות -כב"ה '!G79</f>
        <v>2.6</v>
      </c>
      <c r="H79" s="53">
        <f>'הקצאות שבועיות-שב"ס '!H79+'הקצאות שבועיות -כב"ה '!H79</f>
        <v>5</v>
      </c>
      <c r="I79" s="54">
        <f>'הקצאות שבועיות-שב"ס '!I79+'הקצאות שבועיות -כב"ה '!I79</f>
        <v>3</v>
      </c>
      <c r="J79" s="55">
        <f>'הקצאות שבועיות-שב"ס '!J79+'הקצאות שבועיות -כב"ה '!J79</f>
        <v>0</v>
      </c>
      <c r="K79" s="54">
        <f>'הקצאות שבועיות-שב"ס '!K79+'הקצאות שבועיות -כב"ה '!K79</f>
        <v>0</v>
      </c>
      <c r="L79" s="11">
        <f>'הקצאות שבועיות-שב"ס '!L79+'הקצאות שבועיות -כב"ה '!L79</f>
        <v>5.2</v>
      </c>
      <c r="M79" s="11">
        <f>'הקצאות שבועיות-שב"ס '!M79+'הקצאות שבועיות -כב"ה '!M79</f>
        <v>2.6</v>
      </c>
      <c r="N79" s="11">
        <f>'הקצאות שבועיות-שב"ס '!N79+'הקצאות שבועיות -כב"ה '!N79</f>
        <v>5.2</v>
      </c>
      <c r="O79" s="11">
        <f>'הקצאות שבועיות-שב"ס '!O79+'הקצאות שבועיות -כב"ה '!O79</f>
        <v>3.9</v>
      </c>
      <c r="P79" s="11">
        <f>'הקצאות שבועיות-שב"ס '!P79+'הקצאות שבועיות -כב"ה '!P79</f>
        <v>0</v>
      </c>
      <c r="Q79" s="11">
        <f>'הקצאות שבועיות-שב"ס '!Q79+'הקצאות שבועיות -כב"ה '!Q79</f>
        <v>6.5</v>
      </c>
      <c r="R79" s="11">
        <f>'הקצאות שבועיות-שב"ס '!R79+'הקצאות שבועיות -כב"ה '!R79</f>
        <v>3.9</v>
      </c>
      <c r="S79" s="11">
        <f>'הקצאות שבועיות-שב"ס '!S79+'הקצאות שבועיות -כב"ה '!S79</f>
        <v>6.5</v>
      </c>
      <c r="T79" s="11">
        <f>'הקצאות שבועיות-שב"ס '!T79+'הקצאות שבועיות -כב"ה '!T79</f>
        <v>3.9</v>
      </c>
      <c r="U79" s="11">
        <f>'הקצאות שבועיות-שב"ס '!U79+'הקצאות שבועיות -כב"ה '!U79</f>
        <v>5.2</v>
      </c>
      <c r="V79" s="11">
        <f>'הקצאות שבועיות-שב"ס '!V79+'הקצאות שבועיות -כב"ה '!V79</f>
        <v>3.9</v>
      </c>
      <c r="W79" s="11">
        <f>'הקצאות שבועיות-שב"ס '!W79+'הקצאות שבועיות -כב"ה '!W79</f>
        <v>0</v>
      </c>
      <c r="X79" s="11">
        <f>'הקצאות שבועיות-שב"ס '!X79+'הקצאות שבועיות -כב"ה '!X79</f>
        <v>0</v>
      </c>
      <c r="Y79" s="11">
        <f>'הקצאות שבועיות-שב"ס '!Y79+'הקצאות שבועיות -כב"ה '!Y79</f>
        <v>6.5</v>
      </c>
      <c r="Z79" s="11">
        <f>'הקצאות שבועיות-שב"ס '!Z79+'הקצאות שבועיות -כב"ה '!Z79</f>
        <v>3.9</v>
      </c>
      <c r="AA79" s="11">
        <f>'הקצאות שבועיות-שב"ס '!AA79+'הקצאות שבועיות -כב"ה '!AA79</f>
        <v>0</v>
      </c>
      <c r="AB79" s="11">
        <f>'הקצאות שבועיות-שב"ס '!AB79+'הקצאות שבועיות -כב"ה '!AB79</f>
        <v>0</v>
      </c>
      <c r="AC79" s="11">
        <f>'הקצאות שבועיות-שב"ס '!AC79+'הקצאות שבועיות -כב"ה '!AC79</f>
        <v>0</v>
      </c>
      <c r="AD79" s="11">
        <f>'הקצאות שבועיות-שב"ס '!AD79+'הקצאות שבועיות -כב"ה '!AD79</f>
        <v>6.5</v>
      </c>
      <c r="AE79" s="11">
        <f>'הקצאות שבועיות-שב"ס '!AE79+'הקצאות שבועיות -כב"ה '!AE79</f>
        <v>3.9</v>
      </c>
      <c r="AF79" s="11">
        <f>'הקצאות שבועיות-שב"ס '!AF79+'הקצאות שבועיות -כב"ה '!AF79</f>
        <v>5.2</v>
      </c>
      <c r="AG79" s="11">
        <f>'הקצאות שבועיות-שב"ס '!AG79+'הקצאות שבועיות -כב"ה '!AG79</f>
        <v>3.9</v>
      </c>
      <c r="AH79" s="11">
        <f>'הקצאות שבועיות-שב"ס '!AH79+'הקצאות שבועיות -כב"ה '!AH79</f>
        <v>5.2</v>
      </c>
      <c r="AI79" s="68">
        <f>'הקצאות שבועיות-שב"ס '!AI79+'הקצאות שבועיות -כב"ה '!AI79</f>
        <v>3.9</v>
      </c>
      <c r="AJ79" s="14">
        <f>'הקצאות שבועיות-שב"ס '!AJ79+'הקצאות שבועיות -כב"ה '!AJ79</f>
        <v>0</v>
      </c>
      <c r="AK79" s="71">
        <f>'הקצאות שבועיות-שב"ס '!AK79+'הקצאות שבועיות -כב"ה '!AK79</f>
        <v>0</v>
      </c>
      <c r="AL79" s="70">
        <f t="shared" si="8"/>
        <v>25.8</v>
      </c>
      <c r="AM79" s="16">
        <f t="shared" si="9"/>
        <v>16</v>
      </c>
      <c r="AN79" s="16" t="e">
        <f>AJ79+AH79+F79+H79+#REF!</f>
        <v>#REF!</v>
      </c>
      <c r="AO79" s="16">
        <f t="shared" si="10"/>
        <v>9.5</v>
      </c>
      <c r="AP79" s="16" t="e">
        <f>AL79+AJ79+H79+#REF!+K79</f>
        <v>#REF!</v>
      </c>
      <c r="AQ79" s="16">
        <f t="shared" si="11"/>
        <v>24.2</v>
      </c>
      <c r="AR79" s="17"/>
    </row>
    <row r="80" spans="1:44" ht="16" thickBot="1" x14ac:dyDescent="0.35">
      <c r="A80" s="18" t="s">
        <v>123</v>
      </c>
      <c r="B80" s="19" t="s">
        <v>65</v>
      </c>
      <c r="C80" s="20" t="s">
        <v>134</v>
      </c>
      <c r="D80" s="53">
        <f>'הקצאות שבועיות-שב"ס '!D80+'הקצאות שבועיות -כב"ה '!D80</f>
        <v>5.2</v>
      </c>
      <c r="E80" s="54">
        <f>'הקצאות שבועיות-שב"ס '!E80+'הקצאות שבועיות -כב"ה '!E80</f>
        <v>2.6</v>
      </c>
      <c r="F80" s="53">
        <f>'הקצאות שבועיות-שב"ס '!F80+'הקצאות שבועיות -כב"ה '!F80</f>
        <v>5.2</v>
      </c>
      <c r="G80" s="54">
        <f>'הקצאות שבועיות-שב"ס '!G80+'הקצאות שבועיות -כב"ה '!G80</f>
        <v>2.6</v>
      </c>
      <c r="H80" s="53">
        <f>'הקצאות שבועיות-שב"ס '!H80+'הקצאות שבועיות -כב"ה '!H80</f>
        <v>5</v>
      </c>
      <c r="I80" s="54">
        <f>'הקצאות שבועיות-שב"ס '!I80+'הקצאות שבועיות -כב"ה '!I80</f>
        <v>3</v>
      </c>
      <c r="J80" s="55">
        <f>'הקצאות שבועיות-שב"ס '!J80+'הקצאות שבועיות -כב"ה '!J80</f>
        <v>7.8</v>
      </c>
      <c r="K80" s="54">
        <f>'הקצאות שבועיות-שב"ס '!K80+'הקצאות שבועיות -כב"ה '!K80</f>
        <v>5.2</v>
      </c>
      <c r="L80" s="11">
        <f>'הקצאות שבועיות-שב"ס '!L80+'הקצאות שבועיות -כב"ה '!L80</f>
        <v>7.8</v>
      </c>
      <c r="M80" s="11">
        <f>'הקצאות שבועיות-שב"ס '!M80+'הקצאות שבועיות -כב"ה '!M80</f>
        <v>5.2</v>
      </c>
      <c r="N80" s="11">
        <f>'הקצאות שבועיות-שב"ס '!N80+'הקצאות שבועיות -כב"ה '!N80</f>
        <v>10.4</v>
      </c>
      <c r="O80" s="11">
        <f>'הקצאות שבועיות-שב"ס '!O80+'הקצאות שבועיות -כב"ה '!O80</f>
        <v>5.2</v>
      </c>
      <c r="P80" s="11">
        <f>'הקצאות שבועיות-שב"ס '!P80+'הקצאות שבועיות -כב"ה '!P80</f>
        <v>5.2</v>
      </c>
      <c r="Q80" s="11">
        <f>'הקצאות שבועיות-שב"ס '!Q80+'הקצאות שבועיות -כב"ה '!Q80</f>
        <v>23.4</v>
      </c>
      <c r="R80" s="11">
        <f>'הקצאות שבועיות-שב"ס '!R80+'הקצאות שבועיות -כב"ה '!R80</f>
        <v>10.4</v>
      </c>
      <c r="S80" s="11">
        <f>'הקצאות שבועיות-שב"ס '!S80+'הקצאות שבועיות -כב"ה '!S80</f>
        <v>26</v>
      </c>
      <c r="T80" s="11">
        <f>'הקצאות שבועיות-שב"ס '!T80+'הקצאות שבועיות -כב"ה '!T80</f>
        <v>11.7</v>
      </c>
      <c r="U80" s="11">
        <f>'הקצאות שבועיות-שב"ס '!U80+'הקצאות שבועיות -כב"ה '!U80</f>
        <v>26</v>
      </c>
      <c r="V80" s="11">
        <f>'הקצאות שבועיות-שב"ס '!V80+'הקצאות שבועיות -כב"ה '!V80</f>
        <v>11.7</v>
      </c>
      <c r="W80" s="11">
        <f>'הקצאות שבועיות-שב"ס '!W80+'הקצאות שבועיות -כב"ה '!W80</f>
        <v>10.4</v>
      </c>
      <c r="X80" s="11">
        <f>'הקצאות שבועיות-שב"ס '!X80+'הקצאות שבועיות -כב"ה '!X80</f>
        <v>6</v>
      </c>
      <c r="Y80" s="11">
        <f>'הקצאות שבועיות-שב"ס '!Y80+'הקצאות שבועיות -כב"ה '!Y80</f>
        <v>10.4</v>
      </c>
      <c r="Z80" s="11">
        <f>'הקצאות שבועיות-שב"ס '!Z80+'הקצאות שבועיות -כב"ה '!Z80</f>
        <v>5.2</v>
      </c>
      <c r="AA80" s="11">
        <f>'הקצאות שבועיות-שב"ס '!AA80+'הקצאות שבועיות -כב"ה '!AA80</f>
        <v>13</v>
      </c>
      <c r="AB80" s="11">
        <f>'הקצאות שבועיות-שב"ס '!AB80+'הקצאות שבועיות -כב"ה '!AB80</f>
        <v>7.8</v>
      </c>
      <c r="AC80" s="11">
        <f>'הקצאות שבועיות-שב"ס '!AC80+'הקצאות שבועיות -כב"ה '!AC80</f>
        <v>5.2</v>
      </c>
      <c r="AD80" s="11">
        <f>'הקצאות שבועיות-שב"ס '!AD80+'הקצאות שבועיות -כב"ה '!AD80</f>
        <v>5.2</v>
      </c>
      <c r="AE80" s="11">
        <f>'הקצאות שבועיות-שב"ס '!AE80+'הקצאות שבועיות -כב"ה '!AE80</f>
        <v>2.6</v>
      </c>
      <c r="AF80" s="11">
        <f>'הקצאות שבועיות-שב"ס '!AF80+'הקצאות שבועיות -כב"ה '!AF80</f>
        <v>5.2</v>
      </c>
      <c r="AG80" s="11">
        <f>'הקצאות שבועיות-שב"ס '!AG80+'הקצאות שבועיות -כב"ה '!AG80</f>
        <v>2.6</v>
      </c>
      <c r="AH80" s="11">
        <f>'הקצאות שבועיות-שב"ס '!AH80+'הקצאות שבועיות -כב"ה '!AH80</f>
        <v>7.8</v>
      </c>
      <c r="AI80" s="68">
        <f>'הקצאות שבועיות-שב"ס '!AI80+'הקצאות שבועיות -כב"ה '!AI80</f>
        <v>3.9</v>
      </c>
      <c r="AJ80" s="14">
        <f>'הקצאות שבועיות-שב"ס '!AJ80+'הקצאות שבועיות -כב"ה '!AJ80</f>
        <v>12</v>
      </c>
      <c r="AK80" s="71">
        <f>'הקצאות שבועיות-שב"ס '!AK80+'הקצאות שבועיות -כב"ה '!AK80</f>
        <v>11.7</v>
      </c>
      <c r="AL80" s="70">
        <f t="shared" si="8"/>
        <v>28.4</v>
      </c>
      <c r="AM80" s="16">
        <f t="shared" si="9"/>
        <v>14.7</v>
      </c>
      <c r="AN80" s="16" t="e">
        <f>AJ80+AH80+F80+H80+#REF!</f>
        <v>#REF!</v>
      </c>
      <c r="AO80" s="16">
        <f t="shared" si="10"/>
        <v>29</v>
      </c>
      <c r="AP80" s="16" t="e">
        <f>AL80+AJ80+H80+#REF!+K80</f>
        <v>#REF!</v>
      </c>
      <c r="AQ80" s="16">
        <f t="shared" si="11"/>
        <v>44.999999999999993</v>
      </c>
      <c r="AR80" s="17"/>
    </row>
    <row r="81" spans="1:44" ht="16" thickBot="1" x14ac:dyDescent="0.35">
      <c r="A81" s="18" t="s">
        <v>123</v>
      </c>
      <c r="B81" s="19" t="s">
        <v>40</v>
      </c>
      <c r="C81" s="20" t="s">
        <v>135</v>
      </c>
      <c r="D81" s="53">
        <f>'הקצאות שבועיות-שב"ס '!D81+'הקצאות שבועיות -כב"ה '!D81</f>
        <v>5.2</v>
      </c>
      <c r="E81" s="54">
        <f>'הקצאות שבועיות-שב"ס '!E81+'הקצאות שבועיות -כב"ה '!E81</f>
        <v>2.6</v>
      </c>
      <c r="F81" s="53">
        <f>'הקצאות שבועיות-שב"ס '!F81+'הקצאות שבועיות -כב"ה '!F81</f>
        <v>5.2</v>
      </c>
      <c r="G81" s="54">
        <f>'הקצאות שבועיות-שב"ס '!G81+'הקצאות שבועיות -כב"ה '!G81</f>
        <v>2.6</v>
      </c>
      <c r="H81" s="53">
        <f>'הקצאות שבועיות-שב"ס '!H81+'הקצאות שבועיות -כב"ה '!H81</f>
        <v>5</v>
      </c>
      <c r="I81" s="54">
        <f>'הקצאות שבועיות-שב"ס '!I81+'הקצאות שבועיות -כב"ה '!I81</f>
        <v>3</v>
      </c>
      <c r="J81" s="55">
        <f>'הקצאות שבועיות-שב"ס '!J81+'הקצאות שבועיות -כב"ה '!J81</f>
        <v>7.8</v>
      </c>
      <c r="K81" s="54">
        <f>'הקצאות שבועיות-שב"ס '!K81+'הקצאות שבועיות -כב"ה '!K81</f>
        <v>5.2</v>
      </c>
      <c r="L81" s="11">
        <f>'הקצאות שבועיות-שב"ס '!L81+'הקצאות שבועיות -כב"ה '!L81</f>
        <v>7.8</v>
      </c>
      <c r="M81" s="11">
        <f>'הקצאות שבועיות-שב"ס '!M81+'הקצאות שבועיות -כב"ה '!M81</f>
        <v>5.2</v>
      </c>
      <c r="N81" s="11">
        <f>'הקצאות שבועיות-שב"ס '!N81+'הקצאות שבועיות -כב"ה '!N81</f>
        <v>10.4</v>
      </c>
      <c r="O81" s="11">
        <f>'הקצאות שבועיות-שב"ס '!O81+'הקצאות שבועיות -כב"ה '!O81</f>
        <v>5.2</v>
      </c>
      <c r="P81" s="11">
        <f>'הקצאות שבועיות-שב"ס '!P81+'הקצאות שבועיות -כב"ה '!P81</f>
        <v>5.2</v>
      </c>
      <c r="Q81" s="11">
        <f>'הקצאות שבועיות-שב"ס '!Q81+'הקצאות שבועיות -כב"ה '!Q81</f>
        <v>23.4</v>
      </c>
      <c r="R81" s="11">
        <f>'הקצאות שבועיות-שב"ס '!R81+'הקצאות שבועיות -כב"ה '!R81</f>
        <v>10.4</v>
      </c>
      <c r="S81" s="11">
        <f>'הקצאות שבועיות-שב"ס '!S81+'הקצאות שבועיות -כב"ה '!S81</f>
        <v>26</v>
      </c>
      <c r="T81" s="11">
        <f>'הקצאות שבועיות-שב"ס '!T81+'הקצאות שבועיות -כב"ה '!T81</f>
        <v>11.7</v>
      </c>
      <c r="U81" s="11">
        <f>'הקצאות שבועיות-שב"ס '!U81+'הקצאות שבועיות -כב"ה '!U81</f>
        <v>22</v>
      </c>
      <c r="V81" s="11">
        <f>'הקצאות שבועיות-שב"ס '!V81+'הקצאות שבועיות -כב"ה '!V81</f>
        <v>11.7</v>
      </c>
      <c r="W81" s="11">
        <f>'הקצאות שבועיות-שב"ס '!W81+'הקצאות שבועיות -כב"ה '!W81</f>
        <v>10.4</v>
      </c>
      <c r="X81" s="11">
        <f>'הקצאות שבועיות-שב"ס '!X81+'הקצאות שבועיות -כב"ה '!X81</f>
        <v>6</v>
      </c>
      <c r="Y81" s="11">
        <f>'הקצאות שבועיות-שב"ס '!Y81+'הקצאות שבועיות -כב"ה '!Y81</f>
        <v>10.4</v>
      </c>
      <c r="Z81" s="11">
        <f>'הקצאות שבועיות-שב"ס '!Z81+'הקצאות שבועיות -כב"ה '!Z81</f>
        <v>5.2</v>
      </c>
      <c r="AA81" s="11">
        <f>'הקצאות שבועיות-שב"ס '!AA81+'הקצאות שבועיות -כב"ה '!AA81</f>
        <v>13</v>
      </c>
      <c r="AB81" s="11">
        <f>'הקצאות שבועיות-שב"ס '!AB81+'הקצאות שבועיות -כב"ה '!AB81</f>
        <v>7.8</v>
      </c>
      <c r="AC81" s="11">
        <f>'הקצאות שבועיות-שב"ס '!AC81+'הקצאות שבועיות -כב"ה '!AC81</f>
        <v>5.2</v>
      </c>
      <c r="AD81" s="11">
        <f>'הקצאות שבועיות-שב"ס '!AD81+'הקצאות שבועיות -כב"ה '!AD81</f>
        <v>5.2</v>
      </c>
      <c r="AE81" s="11">
        <f>'הקצאות שבועיות-שב"ס '!AE81+'הקצאות שבועיות -כב"ה '!AE81</f>
        <v>2.6</v>
      </c>
      <c r="AF81" s="11">
        <f>'הקצאות שבועיות-שב"ס '!AF81+'הקצאות שבועיות -כב"ה '!AF81</f>
        <v>5.2</v>
      </c>
      <c r="AG81" s="11">
        <f>'הקצאות שבועיות-שב"ס '!AG81+'הקצאות שבועיות -כב"ה '!AG81</f>
        <v>2.6</v>
      </c>
      <c r="AH81" s="11">
        <f>'הקצאות שבועיות-שב"ס '!AH81+'הקצאות שבועיות -כב"ה '!AH81</f>
        <v>7.8</v>
      </c>
      <c r="AI81" s="68">
        <f>'הקצאות שבועיות-שב"ס '!AI81+'הקצאות שבועיות -כב"ה '!AI81</f>
        <v>3.9</v>
      </c>
      <c r="AJ81" s="14">
        <f>'הקצאות שבועיות-שב"ס '!AJ81+'הקצאות שבועיות -כב"ה '!AJ81</f>
        <v>14</v>
      </c>
      <c r="AK81" s="71">
        <f>'הקצאות שבועיות-שב"ס '!AK81+'הקצאות שבועיות -כב"ה '!AK81</f>
        <v>11.7</v>
      </c>
      <c r="AL81" s="70">
        <f t="shared" si="8"/>
        <v>28.4</v>
      </c>
      <c r="AM81" s="16">
        <f t="shared" si="9"/>
        <v>14.7</v>
      </c>
      <c r="AN81" s="16" t="e">
        <f>AJ81+AH81+F81+H81+#REF!</f>
        <v>#REF!</v>
      </c>
      <c r="AO81" s="16">
        <f t="shared" si="10"/>
        <v>29</v>
      </c>
      <c r="AP81" s="16" t="e">
        <f>AL81+AJ81+H81+#REF!+K81</f>
        <v>#REF!</v>
      </c>
      <c r="AQ81" s="16">
        <f t="shared" si="11"/>
        <v>44.999999999999993</v>
      </c>
      <c r="AR81" s="17"/>
    </row>
    <row r="82" spans="1:44" ht="16" thickBot="1" x14ac:dyDescent="0.35">
      <c r="A82" s="18" t="s">
        <v>123</v>
      </c>
      <c r="B82" s="19" t="s">
        <v>40</v>
      </c>
      <c r="C82" s="20" t="s">
        <v>136</v>
      </c>
      <c r="D82" s="53">
        <f>'הקצאות שבועיות-שב"ס '!D82+'הקצאות שבועיות -כב"ה '!D82</f>
        <v>3.9</v>
      </c>
      <c r="E82" s="54">
        <f>'הקצאות שבועיות-שב"ס '!E82+'הקצאות שבועיות -כב"ה '!E82</f>
        <v>2.6</v>
      </c>
      <c r="F82" s="53">
        <f>'הקצאות שבועיות-שב"ס '!F82+'הקצאות שבועיות -כב"ה '!F82</f>
        <v>3.9</v>
      </c>
      <c r="G82" s="54">
        <f>'הקצאות שבועיות-שב"ס '!G82+'הקצאות שבועיות -כב"ה '!G82</f>
        <v>2.6</v>
      </c>
      <c r="H82" s="53">
        <f>'הקצאות שבועיות-שב"ס '!H82+'הקצאות שבועיות -כב"ה '!H82</f>
        <v>4</v>
      </c>
      <c r="I82" s="54">
        <f>'הקצאות שבועיות-שב"ס '!I82+'הקצאות שבועיות -כב"ה '!I82</f>
        <v>3</v>
      </c>
      <c r="J82" s="55">
        <f>'הקצאות שבועיות-שב"ס '!J82+'הקצאות שבועיות -כב"ה '!J82</f>
        <v>2.6</v>
      </c>
      <c r="K82" s="54">
        <f>'הקצאות שבועיות-שב"ס '!K82+'הקצאות שבועיות -כב"ה '!K82</f>
        <v>2.6</v>
      </c>
      <c r="L82" s="11">
        <f>'הקצאות שבועיות-שב"ס '!L82+'הקצאות שבועיות -כב"ה '!L82</f>
        <v>5.2</v>
      </c>
      <c r="M82" s="11">
        <f>'הקצאות שבועיות-שב"ס '!M82+'הקצאות שבועיות -כב"ה '!M82</f>
        <v>2.6</v>
      </c>
      <c r="N82" s="11">
        <f>'הקצאות שבועיות-שב"ס '!N82+'הקצאות שבועיות -כב"ה '!N82</f>
        <v>5.2</v>
      </c>
      <c r="O82" s="11">
        <f>'הקצאות שבועיות-שב"ס '!O82+'הקצאות שבועיות -כב"ה '!O82</f>
        <v>2.6</v>
      </c>
      <c r="P82" s="11">
        <f>'הקצאות שבועיות-שב"ס '!P82+'הקצאות שבועיות -כב"ה '!P82</f>
        <v>2.6</v>
      </c>
      <c r="Q82" s="11">
        <f>'הקצאות שבועיות-שב"ס '!Q82+'הקצאות שבועיות -כב"ה '!Q82</f>
        <v>5.2</v>
      </c>
      <c r="R82" s="11">
        <f>'הקצאות שבועיות-שב"ס '!R82+'הקצאות שבועיות -כב"ה '!R82</f>
        <v>5.2</v>
      </c>
      <c r="S82" s="11">
        <f>'הקצאות שבועיות-שב"ס '!S82+'הקצאות שבועיות -כב"ה '!S82</f>
        <v>5.2</v>
      </c>
      <c r="T82" s="11">
        <f>'הקצאות שבועיות-שב"ס '!T82+'הקצאות שבועיות -כב"ה '!T82</f>
        <v>5.2</v>
      </c>
      <c r="U82" s="11">
        <f>'הקצאות שבועיות-שב"ס '!U82+'הקצאות שבועיות -כב"ה '!U82</f>
        <v>5.2</v>
      </c>
      <c r="V82" s="11">
        <f>'הקצאות שבועיות-שב"ס '!V82+'הקצאות שבועיות -כב"ה '!V82</f>
        <v>5.2</v>
      </c>
      <c r="W82" s="11">
        <f>'הקצאות שבועיות-שב"ס '!W82+'הקצאות שבועיות -כב"ה '!W82</f>
        <v>2.6</v>
      </c>
      <c r="X82" s="11">
        <f>'הקצאות שבועיות-שב"ס '!X82+'הקצאות שבועיות -כב"ה '!X82</f>
        <v>4</v>
      </c>
      <c r="Y82" s="11">
        <f>'הקצאות שבועיות-שב"ס '!Y82+'הקצאות שבועיות -כב"ה '!Y82</f>
        <v>5.2</v>
      </c>
      <c r="Z82" s="11">
        <f>'הקצאות שבועיות-שב"ס '!Z82+'הקצאות שבועיות -כב"ה '!Z82</f>
        <v>2.6</v>
      </c>
      <c r="AA82" s="11">
        <f>'הקצאות שבועיות-שב"ס '!AA82+'הקצאות שבועיות -כב"ה '!AA82</f>
        <v>2.6</v>
      </c>
      <c r="AB82" s="11">
        <f>'הקצאות שבועיות-שב"ס '!AB82+'הקצאות שבועיות -כב"ה '!AB82</f>
        <v>3.9</v>
      </c>
      <c r="AC82" s="11">
        <f>'הקצאות שבועיות-שב"ס '!AC82+'הקצאות שבועיות -כב"ה '!AC82</f>
        <v>2.6</v>
      </c>
      <c r="AD82" s="11">
        <f>'הקצאות שבועיות-שב"ס '!AD82+'הקצאות שבועיות -כב"ה '!AD82</f>
        <v>3.9</v>
      </c>
      <c r="AE82" s="11">
        <f>'הקצאות שבועיות-שב"ס '!AE82+'הקצאות שבועיות -כב"ה '!AE82</f>
        <v>2.6</v>
      </c>
      <c r="AF82" s="11">
        <f>'הקצאות שבועיות-שב"ס '!AF82+'הקצאות שבועיות -כב"ה '!AF82</f>
        <v>3.9</v>
      </c>
      <c r="AG82" s="11">
        <f>'הקצאות שבועיות-שב"ס '!AG82+'הקצאות שבועיות -כב"ה '!AG82</f>
        <v>2.6</v>
      </c>
      <c r="AH82" s="11">
        <f>'הקצאות שבועיות-שב"ס '!AH82+'הקצאות שבועיות -כב"ה '!AH82</f>
        <v>5.2</v>
      </c>
      <c r="AI82" s="68">
        <f>'הקצאות שבועיות-שב"ס '!AI82+'הקצאות שבועיות -כב"ה '!AI82</f>
        <v>2.6</v>
      </c>
      <c r="AJ82" s="14">
        <f>'הקצאות שבועיות-שב"ס '!AJ82+'הקצאות שבועיות -כב"ה '!AJ82</f>
        <v>5.2</v>
      </c>
      <c r="AK82" s="71">
        <f>'הקצאות שבועיות-שב"ס '!AK82+'הקצאות שבועיות -כב"ה '!AK82</f>
        <v>5.2</v>
      </c>
      <c r="AL82" s="70">
        <f t="shared" si="8"/>
        <v>20.9</v>
      </c>
      <c r="AM82" s="16">
        <f t="shared" si="9"/>
        <v>13.4</v>
      </c>
      <c r="AN82" s="16" t="e">
        <f>AJ82+AH82+F82+H82+#REF!</f>
        <v>#REF!</v>
      </c>
      <c r="AO82" s="16">
        <f t="shared" si="10"/>
        <v>16</v>
      </c>
      <c r="AP82" s="16" t="e">
        <f>AL82+AJ82+H82+#REF!+K82</f>
        <v>#REF!</v>
      </c>
      <c r="AQ82" s="16">
        <f t="shared" si="11"/>
        <v>29.400000000000002</v>
      </c>
      <c r="AR82" s="17"/>
    </row>
    <row r="83" spans="1:44" ht="16" thickBot="1" x14ac:dyDescent="0.35">
      <c r="A83" s="18" t="s">
        <v>137</v>
      </c>
      <c r="B83" s="19" t="s">
        <v>36</v>
      </c>
      <c r="C83" s="20" t="s">
        <v>138</v>
      </c>
      <c r="D83" s="53">
        <f>'הקצאות שבועיות-שב"ס '!D83+'הקצאות שבועיות -כב"ה '!D83</f>
        <v>2</v>
      </c>
      <c r="E83" s="54">
        <f>'הקצאות שבועיות-שב"ס '!E83+'הקצאות שבועיות -כב"ה '!E83</f>
        <v>1</v>
      </c>
      <c r="F83" s="53">
        <f>'הקצאות שבועיות-שב"ס '!F83+'הקצאות שבועיות -כב"ה '!F83</f>
        <v>2</v>
      </c>
      <c r="G83" s="54">
        <f>'הקצאות שבועיות-שב"ס '!G83+'הקצאות שבועיות -כב"ה '!G83</f>
        <v>1</v>
      </c>
      <c r="H83" s="53">
        <f>'הקצאות שבועיות-שב"ס '!H83+'הקצאות שבועיות -כב"ה '!H83</f>
        <v>3</v>
      </c>
      <c r="I83" s="54">
        <f>'הקצאות שבועיות-שב"ס '!I83+'הקצאות שבועיות -כב"ה '!I83</f>
        <v>2</v>
      </c>
      <c r="J83" s="55">
        <f>'הקצאות שבועיות-שב"ס '!J83+'הקצאות שבועיות -כב"ה '!J83</f>
        <v>0</v>
      </c>
      <c r="K83" s="54">
        <f>'הקצאות שבועיות-שב"ס '!K83+'הקצאות שבועיות -כב"ה '!K83</f>
        <v>0</v>
      </c>
      <c r="L83" s="11">
        <f>'הקצאות שבועיות-שב"ס '!L83+'הקצאות שבועיות -כב"ה '!L83</f>
        <v>3</v>
      </c>
      <c r="M83" s="11">
        <f>'הקצאות שבועיות-שב"ס '!M83+'הקצאות שבועיות -כב"ה '!M83</f>
        <v>1</v>
      </c>
      <c r="N83" s="11">
        <f>'הקצאות שבועיות-שב"ס '!N83+'הקצאות שבועיות -כב"ה '!N83</f>
        <v>3</v>
      </c>
      <c r="O83" s="11">
        <f>'הקצאות שבועיות-שב"ס '!O83+'הקצאות שבועיות -כב"ה '!O83</f>
        <v>1</v>
      </c>
      <c r="P83" s="11">
        <f>'הקצאות שבועיות-שב"ס '!P83+'הקצאות שבועיות -כב"ה '!P83</f>
        <v>0</v>
      </c>
      <c r="Q83" s="11">
        <f>'הקצאות שבועיות-שב"ס '!Q83+'הקצאות שבועיות -כב"ה '!Q83</f>
        <v>2</v>
      </c>
      <c r="R83" s="11">
        <f>'הקצאות שבועיות-שב"ס '!R83+'הקצאות שבועיות -כב"ה '!R83</f>
        <v>1</v>
      </c>
      <c r="S83" s="11">
        <f>'הקצאות שבועיות-שב"ס '!S83+'הקצאות שבועיות -כב"ה '!S83</f>
        <v>2</v>
      </c>
      <c r="T83" s="11">
        <f>'הקצאות שבועיות-שב"ס '!T83+'הקצאות שבועיות -כב"ה '!T83</f>
        <v>1</v>
      </c>
      <c r="U83" s="11">
        <f>'הקצאות שבועיות-שב"ס '!U83+'הקצאות שבועיות -כב"ה '!U83</f>
        <v>2</v>
      </c>
      <c r="V83" s="11">
        <f>'הקצאות שבועיות-שב"ס '!V83+'הקצאות שבועיות -כב"ה '!V83</f>
        <v>1</v>
      </c>
      <c r="W83" s="11">
        <f>'הקצאות שבועיות-שב"ס '!W83+'הקצאות שבועיות -כב"ה '!W83</f>
        <v>0</v>
      </c>
      <c r="X83" s="11">
        <f>'הקצאות שבועיות-שב"ס '!X83+'הקצאות שבועיות -כב"ה '!X83</f>
        <v>0</v>
      </c>
      <c r="Y83" s="11">
        <f>'הקצאות שבועיות-שב"ס '!Y83+'הקצאות שבועיות -כב"ה '!Y83</f>
        <v>2</v>
      </c>
      <c r="Z83" s="11">
        <f>'הקצאות שבועיות-שב"ס '!Z83+'הקצאות שבועיות -כב"ה '!Z83</f>
        <v>2</v>
      </c>
      <c r="AA83" s="11">
        <f>'הקצאות שבועיות-שב"ס '!AA83+'הקצאות שבועיות -כב"ה '!AA83</f>
        <v>0</v>
      </c>
      <c r="AB83" s="11">
        <f>'הקצאות שבועיות-שב"ס '!AB83+'הקצאות שבועיות -כב"ה '!AB83</f>
        <v>0</v>
      </c>
      <c r="AC83" s="11">
        <f>'הקצאות שבועיות-שב"ס '!AC83+'הקצאות שבועיות -כב"ה '!AC83</f>
        <v>0</v>
      </c>
      <c r="AD83" s="11">
        <f>'הקצאות שבועיות-שב"ס '!AD83+'הקצאות שבועיות -כב"ה '!AD83</f>
        <v>2</v>
      </c>
      <c r="AE83" s="11">
        <f>'הקצאות שבועיות-שב"ס '!AE83+'הקצאות שבועיות -כב"ה '!AE83</f>
        <v>1</v>
      </c>
      <c r="AF83" s="11">
        <f>'הקצאות שבועיות-שב"ס '!AF83+'הקצאות שבועיות -כב"ה '!AF83</f>
        <v>3</v>
      </c>
      <c r="AG83" s="11">
        <f>'הקצאות שבועיות-שב"ס '!AG83+'הקצאות שבועיות -כב"ה '!AG83</f>
        <v>2</v>
      </c>
      <c r="AH83" s="11">
        <f>'הקצאות שבועיות-שב"ס '!AH83+'הקצאות שבועיות -כב"ה '!AH83</f>
        <v>2</v>
      </c>
      <c r="AI83" s="68">
        <f>'הקצאות שבועיות-שב"ס '!AI83+'הקצאות שבועיות -כב"ה '!AI83</f>
        <v>1</v>
      </c>
      <c r="AJ83" s="14">
        <f>'הקצאות שבועיות-שב"ס '!AJ83+'הקצאות שבועיות -כב"ה '!AJ83</f>
        <v>0</v>
      </c>
      <c r="AK83" s="71">
        <f>'הקצאות שבועיות-שב"ס '!AK83+'הקצאות שבועיות -כב"ה '!AK83</f>
        <v>0</v>
      </c>
      <c r="AL83" s="70">
        <f t="shared" si="8"/>
        <v>12</v>
      </c>
      <c r="AM83" s="16">
        <f t="shared" si="9"/>
        <v>7</v>
      </c>
      <c r="AN83" s="16" t="e">
        <f>AJ83+AH83+F83+H83+#REF!</f>
        <v>#REF!</v>
      </c>
      <c r="AO83" s="16">
        <f t="shared" si="10"/>
        <v>4</v>
      </c>
      <c r="AP83" s="16" t="e">
        <f>AL83+AJ83+H83+#REF!+K83</f>
        <v>#REF!</v>
      </c>
      <c r="AQ83" s="16">
        <f t="shared" si="11"/>
        <v>12</v>
      </c>
      <c r="AR83" s="17"/>
    </row>
    <row r="84" spans="1:44" ht="16" thickBot="1" x14ac:dyDescent="0.35">
      <c r="A84" s="18" t="s">
        <v>139</v>
      </c>
      <c r="B84" s="19" t="s">
        <v>33</v>
      </c>
      <c r="C84" s="20" t="s">
        <v>140</v>
      </c>
      <c r="D84" s="53">
        <f>'הקצאות שבועיות-שב"ס '!D84+'הקצאות שבועיות -כב"ה '!D84</f>
        <v>5.2</v>
      </c>
      <c r="E84" s="54">
        <f>'הקצאות שבועיות-שב"ס '!E84+'הקצאות שבועיות -כב"ה '!E84</f>
        <v>3.9</v>
      </c>
      <c r="F84" s="53">
        <f>'הקצאות שבועיות-שב"ס '!F84+'הקצאות שבועיות -כב"ה '!F84</f>
        <v>5.2</v>
      </c>
      <c r="G84" s="54">
        <f>'הקצאות שבועיות-שב"ס '!G84+'הקצאות שבועיות -כב"ה '!G84</f>
        <v>3.9</v>
      </c>
      <c r="H84" s="53">
        <f>'הקצאות שבועיות-שב"ס '!H84+'הקצאות שבועיות -כב"ה '!H84</f>
        <v>5</v>
      </c>
      <c r="I84" s="54">
        <f>'הקצאות שבועיות-שב"ס '!I84+'הקצאות שבועיות -כב"ה '!I84</f>
        <v>4</v>
      </c>
      <c r="J84" s="55">
        <f>'הקצאות שבועיות-שב"ס '!J84+'הקצאות שבועיות -כב"ה '!J84</f>
        <v>7.8</v>
      </c>
      <c r="K84" s="54">
        <f>'הקצאות שבועיות-שב"ס '!K84+'הקצאות שבועיות -כב"ה '!K84</f>
        <v>2.6</v>
      </c>
      <c r="L84" s="11">
        <f>'הקצאות שבועיות-שב"ס '!L84+'הקצאות שבועיות -כב"ה '!L84</f>
        <v>5.2</v>
      </c>
      <c r="M84" s="11">
        <f>'הקצאות שבועיות-שב"ס '!M84+'הקצאות שבועיות -כב"ה '!M84</f>
        <v>3.9</v>
      </c>
      <c r="N84" s="11">
        <f>'הקצאות שבועיות-שב"ס '!N84+'הקצאות שבועיות -כב"ה '!N84</f>
        <v>13</v>
      </c>
      <c r="O84" s="11">
        <f>'הקצאות שבועיות-שב"ס '!O84+'הקצאות שבועיות -כב"ה '!O84</f>
        <v>7.8</v>
      </c>
      <c r="P84" s="11">
        <f>'הקצאות שבועיות-שב"ס '!P84+'הקצאות שבועיות -כב"ה '!P84</f>
        <v>5.2</v>
      </c>
      <c r="Q84" s="11">
        <f>'הקצאות שבועיות-שב"ס '!Q84+'הקצאות שבועיות -כב"ה '!Q84</f>
        <v>26</v>
      </c>
      <c r="R84" s="11">
        <f>'הקצאות שבועיות-שב"ס '!R84+'הקצאות שבועיות -כב"ה '!R84</f>
        <v>10.4</v>
      </c>
      <c r="S84" s="11">
        <f>'הקצאות שבועיות-שב"ס '!S84+'הקצאות שבועיות -כב"ה '!S84</f>
        <v>28.6</v>
      </c>
      <c r="T84" s="11">
        <f>'הקצאות שבועיות-שב"ס '!T84+'הקצאות שבועיות -כב"ה '!T84</f>
        <v>13</v>
      </c>
      <c r="U84" s="11">
        <f>'הקצאות שבועיות-שב"ס '!U84+'הקצאות שבועיות -כב"ה '!U84</f>
        <v>24.6</v>
      </c>
      <c r="V84" s="11">
        <f>'הקצאות שבועיות-שב"ס '!V84+'הקצאות שבועיות -כב"ה '!V84</f>
        <v>13</v>
      </c>
      <c r="W84" s="11">
        <f>'הקצאות שבועיות-שב"ס '!W84+'הקצאות שבועיות -כב"ה '!W84</f>
        <v>7.8</v>
      </c>
      <c r="X84" s="11">
        <f>'הקצאות שבועיות-שב"ס '!X84+'הקצאות שבועיות -כב"ה '!X84</f>
        <v>6</v>
      </c>
      <c r="Y84" s="11">
        <f>'הקצאות שבועיות-שב"ס '!Y84+'הקצאות שבועיות -כב"ה '!Y84</f>
        <v>13</v>
      </c>
      <c r="Z84" s="11">
        <f>'הקצאות שבועיות-שב"ס '!Z84+'הקצאות שבועיות -כב"ה '!Z84</f>
        <v>10.4</v>
      </c>
      <c r="AA84" s="11">
        <f>'הקצאות שבועיות-שב"ס '!AA84+'הקצאות שבועיות -כב"ה '!AA84</f>
        <v>5.2</v>
      </c>
      <c r="AB84" s="11">
        <f>'הקצאות שבועיות-שב"ס '!AB84+'הקצאות שבועיות -כב"ה '!AB84</f>
        <v>7.8</v>
      </c>
      <c r="AC84" s="11">
        <f>'הקצאות שבועיות-שב"ס '!AC84+'הקצאות שבועיות -כב"ה '!AC84</f>
        <v>5.2</v>
      </c>
      <c r="AD84" s="11">
        <f>'הקצאות שבועיות-שב"ס '!AD84+'הקצאות שבועיות -כב"ה '!AD84</f>
        <v>13</v>
      </c>
      <c r="AE84" s="11">
        <f>'הקצאות שבועיות-שב"ס '!AE84+'הקצאות שבועיות -כב"ה '!AE84</f>
        <v>10.4</v>
      </c>
      <c r="AF84" s="11">
        <f>'הקצאות שבועיות-שב"ס '!AF84+'הקצאות שבועיות -כב"ה '!AF84</f>
        <v>5.2</v>
      </c>
      <c r="AG84" s="11">
        <f>'הקצאות שבועיות-שב"ס '!AG84+'הקצאות שבועיות -כב"ה '!AG84</f>
        <v>2.6</v>
      </c>
      <c r="AH84" s="11">
        <f>'הקצאות שבועיות-שב"ס '!AH84+'הקצאות שבועיות -כב"ה '!AH84</f>
        <v>10.4</v>
      </c>
      <c r="AI84" s="68">
        <f>'הקצאות שבועיות-שב"ס '!AI84+'הקצאות שבועיות -כב"ה '!AI84</f>
        <v>7.8</v>
      </c>
      <c r="AJ84" s="14">
        <f>'הקצאות שבועיות-שב"ס '!AJ84+'הקצאות שבועיות -כב"ה '!AJ84</f>
        <v>11</v>
      </c>
      <c r="AK84" s="71">
        <f>'הקצאות שבועיות-שב"ס '!AK84+'הקצאות שבועיות -כב"ה '!AK84</f>
        <v>7.8</v>
      </c>
      <c r="AL84" s="70">
        <f t="shared" si="8"/>
        <v>31</v>
      </c>
      <c r="AM84" s="16">
        <f t="shared" si="9"/>
        <v>22.2</v>
      </c>
      <c r="AN84" s="16" t="e">
        <f>AJ84+AH84+F84+H84+#REF!</f>
        <v>#REF!</v>
      </c>
      <c r="AO84" s="16">
        <f t="shared" si="10"/>
        <v>31.3</v>
      </c>
      <c r="AP84" s="16" t="e">
        <f>AL84+AJ84+H84+#REF!+K84</f>
        <v>#REF!</v>
      </c>
      <c r="AQ84" s="16">
        <f t="shared" si="11"/>
        <v>47</v>
      </c>
      <c r="AR84" s="17"/>
    </row>
    <row r="85" spans="1:44" ht="16" thickBot="1" x14ac:dyDescent="0.35">
      <c r="A85" s="18" t="s">
        <v>139</v>
      </c>
      <c r="B85" s="19" t="s">
        <v>106</v>
      </c>
      <c r="C85" s="20" t="s">
        <v>141</v>
      </c>
      <c r="D85" s="53">
        <f>'הקצאות שבועיות-שב"ס '!D85+'הקצאות שבועיות -כב"ה '!D85</f>
        <v>5.2</v>
      </c>
      <c r="E85" s="54">
        <f>'הקצאות שבועיות-שב"ס '!E85+'הקצאות שבועיות -כב"ה '!E85</f>
        <v>3.9</v>
      </c>
      <c r="F85" s="53">
        <f>'הקצאות שבועיות-שב"ס '!F85+'הקצאות שבועיות -כב"ה '!F85</f>
        <v>5.2</v>
      </c>
      <c r="G85" s="54">
        <f>'הקצאות שבועיות-שב"ס '!G85+'הקצאות שבועיות -כב"ה '!G85</f>
        <v>3.9</v>
      </c>
      <c r="H85" s="53">
        <f>'הקצאות שבועיות-שב"ס '!H85+'הקצאות שבועיות -כב"ה '!H85</f>
        <v>5</v>
      </c>
      <c r="I85" s="54">
        <f>'הקצאות שבועיות-שב"ס '!I85+'הקצאות שבועיות -כב"ה '!I85</f>
        <v>4</v>
      </c>
      <c r="J85" s="55">
        <f>'הקצאות שבועיות-שב"ס '!J85+'הקצאות שבועיות -כב"ה '!J85</f>
        <v>5.2</v>
      </c>
      <c r="K85" s="54">
        <f>'הקצאות שבועיות-שב"ס '!K85+'הקצאות שבועיות -כב"ה '!K85</f>
        <v>3.9</v>
      </c>
      <c r="L85" s="11">
        <f>'הקצאות שבועיות-שב"ס '!L85+'הקצאות שבועיות -כב"ה '!L85</f>
        <v>5.2</v>
      </c>
      <c r="M85" s="11">
        <f>'הקצאות שבועיות-שב"ס '!M85+'הקצאות שבועיות -כב"ה '!M85</f>
        <v>3.9</v>
      </c>
      <c r="N85" s="11">
        <f>'הקצאות שבועיות-שב"ס '!N85+'הקצאות שבועיות -כב"ה '!N85</f>
        <v>13</v>
      </c>
      <c r="O85" s="11">
        <f>'הקצאות שבועיות-שב"ס '!O85+'הקצאות שבועיות -כב"ה '!O85</f>
        <v>10.4</v>
      </c>
      <c r="P85" s="11">
        <f>'הקצאות שבועיות-שב"ס '!P85+'הקצאות שבועיות -כב"ה '!P85</f>
        <v>7.8</v>
      </c>
      <c r="Q85" s="11">
        <f>'הקצאות שבועיות-שב"ס '!Q85+'הקצאות שבועיות -כב"ה '!Q85</f>
        <v>20.8</v>
      </c>
      <c r="R85" s="11">
        <f>'הקצאות שבועיות-שב"ס '!R85+'הקצאות שבועיות -כב"ה '!R85</f>
        <v>10.4</v>
      </c>
      <c r="S85" s="11">
        <f>'הקצאות שבועיות-שב"ס '!S85+'הקצאות שבועיות -כב"ה '!S85</f>
        <v>23.4</v>
      </c>
      <c r="T85" s="11">
        <f>'הקצאות שבועיות-שב"ס '!T85+'הקצאות שבועיות -כב"ה '!T85</f>
        <v>10.4</v>
      </c>
      <c r="U85" s="11">
        <f>'הקצאות שבועיות-שב"ס '!U85+'הקצאות שבועיות -כב"ה '!U85</f>
        <v>23.4</v>
      </c>
      <c r="V85" s="11">
        <f>'הקצאות שבועיות-שב"ס '!V85+'הקצאות שבועיות -כב"ה '!V85</f>
        <v>10.4</v>
      </c>
      <c r="W85" s="11">
        <f>'הקצאות שבועיות-שב"ס '!W85+'הקצאות שבועיות -כב"ה '!W85</f>
        <v>7.8</v>
      </c>
      <c r="X85" s="11">
        <f>'הקצאות שבועיות-שב"ס '!X85+'הקצאות שבועיות -כב"ה '!X85</f>
        <v>6</v>
      </c>
      <c r="Y85" s="11">
        <f>'הקצאות שבועיות-שב"ס '!Y85+'הקצאות שבועיות -כב"ה '!Y85</f>
        <v>13</v>
      </c>
      <c r="Z85" s="11">
        <f>'הקצאות שבועיות-שב"ס '!Z85+'הקצאות שבועיות -כב"ה '!Z85</f>
        <v>10.4</v>
      </c>
      <c r="AA85" s="11">
        <f>'הקצאות שבועיות-שב"ס '!AA85+'הקצאות שבועיות -כב"ה '!AA85</f>
        <v>7.8</v>
      </c>
      <c r="AB85" s="11">
        <f>'הקצאות שבועיות-שב"ס '!AB85+'הקצאות שבועיות -כב"ה '!AB85</f>
        <v>13</v>
      </c>
      <c r="AC85" s="11">
        <f>'הקצאות שבועיות-שב"ס '!AC85+'הקצאות שבועיות -כב"ה '!AC85</f>
        <v>10.4</v>
      </c>
      <c r="AD85" s="11">
        <f>'הקצאות שבועיות-שב"ס '!AD85+'הקצאות שבועיות -כב"ה '!AD85</f>
        <v>13</v>
      </c>
      <c r="AE85" s="11">
        <f>'הקצאות שבועיות-שב"ס '!AE85+'הקצאות שבועיות -כב"ה '!AE85</f>
        <v>10.4</v>
      </c>
      <c r="AF85" s="11">
        <f>'הקצאות שבועיות-שב"ס '!AF85+'הקצאות שבועיות -כב"ה '!AF85</f>
        <v>5.2</v>
      </c>
      <c r="AG85" s="11">
        <f>'הקצאות שבועיות-שב"ס '!AG85+'הקצאות שבועיות -כב"ה '!AG85</f>
        <v>3.9</v>
      </c>
      <c r="AH85" s="11">
        <f>'הקצאות שבועיות-שב"ס '!AH85+'הקצאות שבועיות -כב"ה '!AH85</f>
        <v>5.2</v>
      </c>
      <c r="AI85" s="68">
        <f>'הקצאות שבועיות-שב"ס '!AI85+'הקצאות שבועיות -כב"ה '!AI85</f>
        <v>3.9</v>
      </c>
      <c r="AJ85" s="14">
        <f>'הקצאות שבועיות-שב"ס '!AJ85+'הקצאות שבועיות -כב"ה '!AJ85</f>
        <v>11</v>
      </c>
      <c r="AK85" s="71">
        <f>'הקצאות שבועיות-שב"ס '!AK85+'הקצאות שבועיות -כב"ה '!AK85</f>
        <v>7.8</v>
      </c>
      <c r="AL85" s="70">
        <f t="shared" si="8"/>
        <v>25.8</v>
      </c>
      <c r="AM85" s="16">
        <f t="shared" si="9"/>
        <v>19.600000000000001</v>
      </c>
      <c r="AN85" s="16" t="e">
        <f>AJ85+AH85+F85+H85+#REF!</f>
        <v>#REF!</v>
      </c>
      <c r="AO85" s="16">
        <f t="shared" si="10"/>
        <v>24.8</v>
      </c>
      <c r="AP85" s="16" t="e">
        <f>AL85+AJ85+H85+#REF!+K85</f>
        <v>#REF!</v>
      </c>
      <c r="AQ85" s="16">
        <f t="shared" si="11"/>
        <v>41.800000000000004</v>
      </c>
      <c r="AR85" s="17"/>
    </row>
    <row r="86" spans="1:44" ht="16" thickBot="1" x14ac:dyDescent="0.35">
      <c r="A86" s="18" t="s">
        <v>142</v>
      </c>
      <c r="B86" s="19" t="s">
        <v>143</v>
      </c>
      <c r="C86" s="20" t="s">
        <v>144</v>
      </c>
      <c r="D86" s="53">
        <f>'הקצאות שבועיות-שב"ס '!D86+'הקצאות שבועיות -כב"ה '!D86</f>
        <v>2.6</v>
      </c>
      <c r="E86" s="54">
        <f>'הקצאות שבועיות-שב"ס '!E86+'הקצאות שבועיות -כב"ה '!E86</f>
        <v>2.6</v>
      </c>
      <c r="F86" s="53">
        <f>'הקצאות שבועיות-שב"ס '!F86+'הקצאות שבועיות -כב"ה '!F86</f>
        <v>2.6</v>
      </c>
      <c r="G86" s="54">
        <f>'הקצאות שבועיות-שב"ס '!G86+'הקצאות שבועיות -כב"ה '!G86</f>
        <v>2.6</v>
      </c>
      <c r="H86" s="53">
        <f>'הקצאות שבועיות-שב"ס '!H86+'הקצאות שבועיות -כב"ה '!H86</f>
        <v>3</v>
      </c>
      <c r="I86" s="54">
        <f>'הקצאות שבועיות-שב"ס '!I86+'הקצאות שבועיות -כב"ה '!I86</f>
        <v>3</v>
      </c>
      <c r="J86" s="55">
        <f>'הקצאות שבועיות-שב"ס '!J86+'הקצאות שבועיות -כב"ה '!J86</f>
        <v>2.6</v>
      </c>
      <c r="K86" s="54">
        <f>'הקצאות שבועיות-שב"ס '!K86+'הקצאות שבועיות -כב"ה '!K86</f>
        <v>2.6</v>
      </c>
      <c r="L86" s="11">
        <f>'הקצאות שבועיות-שב"ס '!L86+'הקצאות שבועיות -כב"ה '!L86</f>
        <v>5.2</v>
      </c>
      <c r="M86" s="11">
        <f>'הקצאות שבועיות-שב"ס '!M86+'הקצאות שבועיות -כב"ה '!M86</f>
        <v>2.6</v>
      </c>
      <c r="N86" s="11">
        <f>'הקצאות שבועיות-שב"ס '!N86+'הקצאות שבועיות -כב"ה '!N86</f>
        <v>7.8</v>
      </c>
      <c r="O86" s="11">
        <f>'הקצאות שבועיות-שב"ס '!O86+'הקצאות שבועיות -כב"ה '!O86</f>
        <v>5.2</v>
      </c>
      <c r="P86" s="11">
        <f>'הקצאות שבועיות-שב"ס '!P86+'הקצאות שבועיות -כב"ה '!P86</f>
        <v>5.2</v>
      </c>
      <c r="Q86" s="11">
        <f>'הקצאות שבועיות-שב"ס '!Q86+'הקצאות שבועיות -כב"ה '!Q86</f>
        <v>10.4</v>
      </c>
      <c r="R86" s="11">
        <f>'הקצאות שבועיות-שב"ס '!R86+'הקצאות שבועיות -כב"ה '!R86</f>
        <v>7.8</v>
      </c>
      <c r="S86" s="11">
        <f>'הקצאות שבועיות-שב"ס '!S86+'הקצאות שבועיות -כב"ה '!S86</f>
        <v>10.4</v>
      </c>
      <c r="T86" s="11">
        <f>'הקצאות שבועיות-שב"ס '!T86+'הקצאות שבועיות -כב"ה '!T86</f>
        <v>7.8</v>
      </c>
      <c r="U86" s="11">
        <f>'הקצאות שבועיות-שב"ס '!U86+'הקצאות שבועיות -כב"ה '!U86</f>
        <v>10.4</v>
      </c>
      <c r="V86" s="11">
        <f>'הקצאות שבועיות-שב"ס '!V86+'הקצאות שבועיות -כב"ה '!V86</f>
        <v>7.8</v>
      </c>
      <c r="W86" s="11">
        <f>'הקצאות שבועיות-שב"ס '!W86+'הקצאות שבועיות -כב"ה '!W86</f>
        <v>10.4</v>
      </c>
      <c r="X86" s="11">
        <f>'הקצאות שבועיות-שב"ס '!X86+'הקצאות שבועיות -כב"ה '!X86</f>
        <v>7.8</v>
      </c>
      <c r="Y86" s="11">
        <f>'הקצאות שבועיות-שב"ס '!Y86+'הקצאות שבועיות -כב"ה '!Y86</f>
        <v>10.4</v>
      </c>
      <c r="Z86" s="11">
        <f>'הקצאות שבועיות-שב"ס '!Z86+'הקצאות שבועיות -כב"ה '!Z86</f>
        <v>7.8</v>
      </c>
      <c r="AA86" s="11">
        <f>'הקצאות שבועיות-שב"ס '!AA86+'הקצאות שבועיות -כב"ה '!AA86</f>
        <v>5.2</v>
      </c>
      <c r="AB86" s="11">
        <f>'הקצאות שבועיות-שב"ס '!AB86+'הקצאות שבועיות -כב"ה '!AB86</f>
        <v>2.6</v>
      </c>
      <c r="AC86" s="11">
        <f>'הקצאות שבועיות-שב"ס '!AC86+'הקצאות שבועיות -כב"ה '!AC86</f>
        <v>2.6</v>
      </c>
      <c r="AD86" s="11">
        <f>'הקצאות שבועיות-שב"ס '!AD86+'הקצאות שבועיות -כב"ה '!AD86</f>
        <v>7.8</v>
      </c>
      <c r="AE86" s="11">
        <f>'הקצאות שבועיות-שב"ס '!AE86+'הקצאות שבועיות -כב"ה '!AE86</f>
        <v>5.2</v>
      </c>
      <c r="AF86" s="11">
        <f>'הקצאות שבועיות-שב"ס '!AF86+'הקצאות שבועיות -כב"ה '!AF86</f>
        <v>7.8</v>
      </c>
      <c r="AG86" s="11">
        <f>'הקצאות שבועיות-שב"ס '!AG86+'הקצאות שבועיות -כב"ה '!AG86</f>
        <v>5.2</v>
      </c>
      <c r="AH86" s="11">
        <f>'הקצאות שבועיות-שב"ס '!AH86+'הקצאות שבועיות -כב"ה '!AH86</f>
        <v>7.8</v>
      </c>
      <c r="AI86" s="68">
        <f>'הקצאות שבועיות-שב"ס '!AI86+'הקצאות שבועיות -כב"ה '!AI86</f>
        <v>5.2</v>
      </c>
      <c r="AJ86" s="14">
        <f>'הקצאות שבועיות-שב"ס '!AJ86+'הקצאות שבועיות -כב"ה '!AJ86</f>
        <v>10.4</v>
      </c>
      <c r="AK86" s="71">
        <f>'הקצאות שבועיות-שב"ס '!AK86+'הקצאות שבועיות -כב"ה '!AK86</f>
        <v>7.8</v>
      </c>
      <c r="AL86" s="70">
        <f t="shared" si="8"/>
        <v>23.8</v>
      </c>
      <c r="AM86" s="16">
        <f t="shared" si="9"/>
        <v>18.600000000000001</v>
      </c>
      <c r="AN86" s="16" t="e">
        <f>AJ86+AH86+F86+H86+#REF!</f>
        <v>#REF!</v>
      </c>
      <c r="AO86" s="16">
        <f t="shared" si="10"/>
        <v>21.200000000000003</v>
      </c>
      <c r="AP86" s="16" t="e">
        <f>AL86+AJ86+H86+#REF!+K86</f>
        <v>#REF!</v>
      </c>
      <c r="AQ86" s="16">
        <f t="shared" si="11"/>
        <v>37.200000000000003</v>
      </c>
      <c r="AR86" s="17"/>
    </row>
    <row r="87" spans="1:44" ht="16" thickBot="1" x14ac:dyDescent="0.35">
      <c r="A87" s="18" t="s">
        <v>142</v>
      </c>
      <c r="B87" s="19" t="s">
        <v>40</v>
      </c>
      <c r="C87" s="20" t="s">
        <v>145</v>
      </c>
      <c r="D87" s="53">
        <f>'הקצאות שבועיות-שב"ס '!D87+'הקצאות שבועיות -כב"ה '!D87</f>
        <v>5.2</v>
      </c>
      <c r="E87" s="54">
        <f>'הקצאות שבועיות-שב"ס '!E87+'הקצאות שבועיות -כב"ה '!E87</f>
        <v>2.9</v>
      </c>
      <c r="F87" s="53">
        <f>'הקצאות שבועיות-שב"ס '!F87+'הקצאות שבועיות -כב"ה '!F87</f>
        <v>5.2</v>
      </c>
      <c r="G87" s="54">
        <f>'הקצאות שבועיות-שב"ס '!G87+'הקצאות שבועיות -כב"ה '!G87</f>
        <v>2.9</v>
      </c>
      <c r="H87" s="53">
        <f>'הקצאות שבועיות-שב"ס '!H87+'הקצאות שבועיות -כב"ה '!H87</f>
        <v>5</v>
      </c>
      <c r="I87" s="54">
        <f>'הקצאות שבועיות-שב"ס '!I87+'הקצאות שבועיות -כב"ה '!I87</f>
        <v>3</v>
      </c>
      <c r="J87" s="55">
        <f>'הקצאות שבועיות-שב"ס '!J87+'הקצאות שבועיות -כב"ה '!J87</f>
        <v>7.8</v>
      </c>
      <c r="K87" s="54">
        <f>'הקצאות שבועיות-שב"ס '!K87+'הקצאות שבועיות -כב"ה '!K87</f>
        <v>4.5999999999999996</v>
      </c>
      <c r="L87" s="11">
        <f>'הקצאות שבועיות-שב"ס '!L87+'הקצאות שבועיות -כב"ה '!L87</f>
        <v>7.2</v>
      </c>
      <c r="M87" s="11">
        <f>'הקצאות שבועיות-שב"ס '!M87+'הקצאות שבועיות -כב"ה '!M87</f>
        <v>4.9000000000000004</v>
      </c>
      <c r="N87" s="11">
        <f>'הקצאות שבועיות-שב"ס '!N87+'הקצאות שבועיות -כב"ה '!N87</f>
        <v>13</v>
      </c>
      <c r="O87" s="11">
        <f>'הקצאות שבועיות-שב"ס '!O87+'הקצאות שבועיות -כב"ה '!O87</f>
        <v>7.8</v>
      </c>
      <c r="P87" s="11">
        <f>'הקצאות שבועיות-שב"ס '!P87+'הקצאות שבועיות -כב"ה '!P87</f>
        <v>11.2</v>
      </c>
      <c r="Q87" s="11">
        <f>'הקצאות שבועיות-שב"ס '!Q87+'הקצאות שבועיות -כב"ה '!Q87</f>
        <v>24</v>
      </c>
      <c r="R87" s="11">
        <f>'הקצאות שבועיות-שב"ס '!R87+'הקצאות שבועיות -כב"ה '!R87</f>
        <v>10.4</v>
      </c>
      <c r="S87" s="11">
        <f>'הקצאות שבועיות-שב"ס '!S87+'הקצאות שבועיות -כב"ה '!S87</f>
        <v>26.6</v>
      </c>
      <c r="T87" s="11">
        <f>'הקצאות שבועיות-שב"ס '!T87+'הקצאות שבועיות -כב"ה '!T87</f>
        <v>11</v>
      </c>
      <c r="U87" s="11">
        <f>'הקצאות שבועיות-שב"ס '!U87+'הקצאות שבועיות -כב"ה '!U87</f>
        <v>26.6</v>
      </c>
      <c r="V87" s="11">
        <f>'הקצאות שבועיות-שב"ס '!V87+'הקצאות שבועיות -כב"ה '!V87</f>
        <v>11</v>
      </c>
      <c r="W87" s="11">
        <f>'הקצאות שבועיות-שב"ס '!W87+'הקצאות שבועיות -כב"ה '!W87</f>
        <v>9.8000000000000007</v>
      </c>
      <c r="X87" s="11">
        <f>'הקצאות שבועיות-שב"ס '!X87+'הקצאות שבועיות -כב"ה '!X87</f>
        <v>6</v>
      </c>
      <c r="Y87" s="11">
        <f>'הקצאות שבועיות-שב"ס '!Y87+'הקצאות שבועיות -כב"ה '!Y87</f>
        <v>21</v>
      </c>
      <c r="Z87" s="11">
        <f>'הקצאות שבועיות-שב"ס '!Z87+'הקצאות שבועיות -כב"ה '!Z87</f>
        <v>10.4</v>
      </c>
      <c r="AA87" s="11">
        <f>'הקצאות שבועיות-שב"ס '!AA87+'הקצאות שבועיות -כב"ה '!AA87</f>
        <v>11.2</v>
      </c>
      <c r="AB87" s="11">
        <f>'הקצאות שבועיות-שב"ס '!AB87+'הקצאות שבועיות -כב"ה '!AB87</f>
        <v>7.8</v>
      </c>
      <c r="AC87" s="11">
        <f>'הקצאות שבועיות-שב"ס '!AC87+'הקצאות שבועיות -כב"ה '!AC87</f>
        <v>5.2</v>
      </c>
      <c r="AD87" s="11">
        <f>'הקצאות שבועיות-שב"ס '!AD87+'הקצאות שבועיות -כב"ה '!AD87</f>
        <v>13</v>
      </c>
      <c r="AE87" s="11">
        <f>'הקצאות שבועיות-שב"ס '!AE87+'הקצאות שבועיות -כב"ה '!AE87</f>
        <v>8.4</v>
      </c>
      <c r="AF87" s="11">
        <f>'הקצאות שבועיות-שב"ס '!AF87+'הקצאות שבועיות -כב"ה '!AF87</f>
        <v>5.2</v>
      </c>
      <c r="AG87" s="11">
        <f>'הקצאות שבועיות-שב"ס '!AG87+'הקצאות שבועיות -כב"ה '!AG87</f>
        <v>3.6</v>
      </c>
      <c r="AH87" s="11">
        <f>'הקצאות שבועיות-שב"ס '!AH87+'הקצאות שבועיות -כב"ה '!AH87</f>
        <v>8.4</v>
      </c>
      <c r="AI87" s="68">
        <f>'הקצאות שבועיות-שב"ס '!AI87+'הקצאות שבועיות -כב"ה '!AI87</f>
        <v>7.8</v>
      </c>
      <c r="AJ87" s="14">
        <f>'הקצאות שבועיות-שב"ס '!AJ87+'הקצאות שבועיות -כב"ה '!AJ87</f>
        <v>11</v>
      </c>
      <c r="AK87" s="71">
        <f>'הקצאות שבועיות-שב"ס '!AK87+'הקצאות שבועיות -כב"ה '!AK87</f>
        <v>7.8</v>
      </c>
      <c r="AL87" s="70">
        <f t="shared" si="8"/>
        <v>29</v>
      </c>
      <c r="AM87" s="16">
        <f t="shared" si="9"/>
        <v>20.2</v>
      </c>
      <c r="AN87" s="16" t="e">
        <f>AJ87+AH87+F87+H87+#REF!</f>
        <v>#REF!</v>
      </c>
      <c r="AO87" s="16">
        <f t="shared" si="10"/>
        <v>29.3</v>
      </c>
      <c r="AP87" s="16" t="e">
        <f>AL87+AJ87+H87+#REF!+K87</f>
        <v>#REF!</v>
      </c>
      <c r="AQ87" s="16">
        <f t="shared" si="11"/>
        <v>46</v>
      </c>
      <c r="AR87" s="17"/>
    </row>
    <row r="88" spans="1:44" ht="16" thickBot="1" x14ac:dyDescent="0.35">
      <c r="A88" s="18" t="s">
        <v>142</v>
      </c>
      <c r="B88" s="19" t="s">
        <v>40</v>
      </c>
      <c r="C88" s="20" t="s">
        <v>146</v>
      </c>
      <c r="D88" s="53">
        <f>'הקצאות שבועיות-שב"ס '!D88+'הקצאות שבועיות -כב"ה '!D88</f>
        <v>5.2</v>
      </c>
      <c r="E88" s="54">
        <f>'הקצאות שבועיות-שב"ס '!E88+'הקצאות שבועיות -כב"ה '!E88</f>
        <v>2.6</v>
      </c>
      <c r="F88" s="53">
        <f>'הקצאות שבועיות-שב"ס '!F88+'הקצאות שבועיות -כב"ה '!F88</f>
        <v>5.2</v>
      </c>
      <c r="G88" s="54">
        <f>'הקצאות שבועיות-שב"ס '!G88+'הקצאות שבועיות -כב"ה '!G88</f>
        <v>2.6</v>
      </c>
      <c r="H88" s="53">
        <f>'הקצאות שבועיות-שב"ס '!H88+'הקצאות שבועיות -כב"ה '!H88</f>
        <v>5</v>
      </c>
      <c r="I88" s="54">
        <f>'הקצאות שבועיות-שב"ס '!I88+'הקצאות שבועיות -כב"ה '!I88</f>
        <v>3</v>
      </c>
      <c r="J88" s="55">
        <f>'הקצאות שבועיות-שב"ס '!J88+'הקצאות שבועיות -כב"ה '!J88</f>
        <v>5.2</v>
      </c>
      <c r="K88" s="54">
        <f>'הקצאות שבועיות-שב"ס '!K88+'הקצאות שבועיות -כב"ה '!K88</f>
        <v>2.6</v>
      </c>
      <c r="L88" s="11">
        <f>'הקצאות שבועיות-שב"ס '!L88+'הקצאות שבועיות -כב"ה '!L88</f>
        <v>5.2</v>
      </c>
      <c r="M88" s="11">
        <f>'הקצאות שבועיות-שב"ס '!M88+'הקצאות שבועיות -כב"ה '!M88</f>
        <v>2.6</v>
      </c>
      <c r="N88" s="11">
        <f>'הקצאות שבועיות-שב"ס '!N88+'הקצאות שבועיות -כב"ה '!N88</f>
        <v>7.8</v>
      </c>
      <c r="O88" s="11">
        <f>'הקצאות שבועיות-שב"ס '!O88+'הקצאות שבועיות -כב"ה '!O88</f>
        <v>5.2</v>
      </c>
      <c r="P88" s="11">
        <f>'הקצאות שבועיות-שב"ס '!P88+'הקצאות שבועיות -כב"ה '!P88</f>
        <v>7.8</v>
      </c>
      <c r="Q88" s="11">
        <f>'הקצאות שבועיות-שב"ס '!Q88+'הקצאות שבועיות -כב"ה '!Q88</f>
        <v>10.4</v>
      </c>
      <c r="R88" s="11">
        <f>'הקצאות שבועיות-שב"ס '!R88+'הקצאות שבועיות -כב"ה '!R88</f>
        <v>5.2</v>
      </c>
      <c r="S88" s="11">
        <f>'הקצאות שבועיות-שב"ס '!S88+'הקצאות שבועיות -כב"ה '!S88</f>
        <v>10.4</v>
      </c>
      <c r="T88" s="11">
        <f>'הקצאות שבועיות-שב"ס '!T88+'הקצאות שבועיות -כב"ה '!T88</f>
        <v>5.2</v>
      </c>
      <c r="U88" s="11">
        <f>'הקצאות שבועיות-שב"ס '!U88+'הקצאות שבועיות -כב"ה '!U88</f>
        <v>10.4</v>
      </c>
      <c r="V88" s="11">
        <f>'הקצאות שבועיות-שב"ס '!V88+'הקצאות שבועיות -כב"ה '!V88</f>
        <v>5.2</v>
      </c>
      <c r="W88" s="11">
        <f>'הקצאות שבועיות-שב"ס '!W88+'הקצאות שבועיות -כב"ה '!W88</f>
        <v>10.4</v>
      </c>
      <c r="X88" s="11">
        <f>'הקצאות שבועיות-שב"ס '!X88+'הקצאות שבועיות -כב"ה '!X88</f>
        <v>6</v>
      </c>
      <c r="Y88" s="11">
        <f>'הקצאות שבועיות-שב"ס '!Y88+'הקצאות שבועיות -כב"ה '!Y88</f>
        <v>10.4</v>
      </c>
      <c r="Z88" s="11">
        <f>'הקצאות שבועיות-שב"ס '!Z88+'הקצאות שבועיות -כב"ה '!Z88</f>
        <v>5.2</v>
      </c>
      <c r="AA88" s="11">
        <f>'הקצאות שבועיות-שב"ס '!AA88+'הקצאות שבועיות -כב"ה '!AA88</f>
        <v>7.8</v>
      </c>
      <c r="AB88" s="11">
        <f>'הקצאות שבועיות-שב"ס '!AB88+'הקצאות שבועיות -כב"ה '!AB88</f>
        <v>5.2</v>
      </c>
      <c r="AC88" s="11">
        <f>'הקצאות שבועיות-שב"ס '!AC88+'הקצאות שבועיות -כב"ה '!AC88</f>
        <v>2.6</v>
      </c>
      <c r="AD88" s="11">
        <f>'הקצאות שבועיות-שב"ס '!AD88+'הקצאות שבועיות -כב"ה '!AD88</f>
        <v>10.4</v>
      </c>
      <c r="AE88" s="11">
        <f>'הקצאות שבועיות-שב"ס '!AE88+'הקצאות שבועיות -כב"ה '!AE88</f>
        <v>7.8</v>
      </c>
      <c r="AF88" s="11">
        <f>'הקצאות שבועיות-שב"ס '!AF88+'הקצאות שבועיות -כב"ה '!AF88</f>
        <v>7.8</v>
      </c>
      <c r="AG88" s="11">
        <f>'הקצאות שבועיות-שב"ס '!AG88+'הקצאות שבועיות -כב"ה '!AG88</f>
        <v>5.2</v>
      </c>
      <c r="AH88" s="11">
        <f>'הקצאות שבועיות-שב"ס '!AH88+'הקצאות שבועיות -כב"ה '!AH88</f>
        <v>8.4</v>
      </c>
      <c r="AI88" s="68">
        <f>'הקצאות שבועיות-שב"ס '!AI88+'הקצאות שבועיות -כב"ה '!AI88</f>
        <v>7.8</v>
      </c>
      <c r="AJ88" s="14">
        <f>'הקצאות שבועיות-שב"ס '!AJ88+'הקצאות שבועיות -כב"ה '!AJ88</f>
        <v>10.4</v>
      </c>
      <c r="AK88" s="71">
        <f>'הקצאות שבועיות-שב"ס '!AK88+'הקצאות שבועיות -כב"ה '!AK88</f>
        <v>7.8</v>
      </c>
      <c r="AL88" s="70">
        <f t="shared" si="8"/>
        <v>31.599999999999998</v>
      </c>
      <c r="AM88" s="16">
        <f t="shared" si="9"/>
        <v>21.2</v>
      </c>
      <c r="AN88" s="16" t="e">
        <f>AJ88+AH88+F88+H88+#REF!</f>
        <v>#REF!</v>
      </c>
      <c r="AO88" s="16">
        <f t="shared" si="10"/>
        <v>26.4</v>
      </c>
      <c r="AP88" s="16" t="e">
        <f>AL88+AJ88+H88+#REF!+K88</f>
        <v>#REF!</v>
      </c>
      <c r="AQ88" s="16">
        <f t="shared" si="11"/>
        <v>42.400000000000006</v>
      </c>
      <c r="AR88" s="17"/>
    </row>
    <row r="89" spans="1:44" ht="16" thickBot="1" x14ac:dyDescent="0.35">
      <c r="A89" s="18" t="s">
        <v>142</v>
      </c>
      <c r="B89" s="19" t="s">
        <v>40</v>
      </c>
      <c r="C89" s="20" t="s">
        <v>147</v>
      </c>
      <c r="D89" s="53">
        <f>'הקצאות שבועיות-שב"ס '!D89+'הקצאות שבועיות -כב"ה '!D89</f>
        <v>5.2</v>
      </c>
      <c r="E89" s="54">
        <f>'הקצאות שבועיות-שב"ס '!E89+'הקצאות שבועיות -כב"ה '!E89</f>
        <v>2.6</v>
      </c>
      <c r="F89" s="53">
        <f>'הקצאות שבועיות-שב"ס '!F89+'הקצאות שבועיות -כב"ה '!F89</f>
        <v>5.2</v>
      </c>
      <c r="G89" s="54">
        <f>'הקצאות שבועיות-שב"ס '!G89+'הקצאות שבועיות -כב"ה '!G89</f>
        <v>2.6</v>
      </c>
      <c r="H89" s="53">
        <f>'הקצאות שבועיות-שב"ס '!H89+'הקצאות שבועיות -כב"ה '!H89</f>
        <v>5</v>
      </c>
      <c r="I89" s="54">
        <f>'הקצאות שבועיות-שב"ס '!I89+'הקצאות שבועיות -כב"ה '!I89</f>
        <v>3</v>
      </c>
      <c r="J89" s="55">
        <f>'הקצאות שבועיות-שב"ס '!J89+'הקצאות שבועיות -כב"ה '!J89</f>
        <v>7.8</v>
      </c>
      <c r="K89" s="54">
        <f>'הקצאות שבועיות-שב"ס '!K89+'הקצאות שבועיות -כב"ה '!K89</f>
        <v>5.2</v>
      </c>
      <c r="L89" s="11">
        <f>'הקצאות שבועיות-שב"ס '!L89+'הקצאות שבועיות -כב"ה '!L89</f>
        <v>7.8</v>
      </c>
      <c r="M89" s="11">
        <f>'הקצאות שבועיות-שב"ס '!M89+'הקצאות שבועיות -כב"ה '!M89</f>
        <v>5.2</v>
      </c>
      <c r="N89" s="11">
        <f>'הקצאות שבועיות-שב"ס '!N89+'הקצאות שבועיות -כב"ה '!N89</f>
        <v>10.4</v>
      </c>
      <c r="O89" s="11">
        <f>'הקצאות שבועיות-שב"ס '!O89+'הקצאות שבועיות -כב"ה '!O89</f>
        <v>5.2</v>
      </c>
      <c r="P89" s="11">
        <f>'הקצאות שבועיות-שב"ס '!P89+'הקצאות שבועיות -כב"ה '!P89</f>
        <v>5.2</v>
      </c>
      <c r="Q89" s="11">
        <f>'הקצאות שבועיות-שב"ס '!Q89+'הקצאות שבועיות -כב"ה '!Q89</f>
        <v>19.399999999999999</v>
      </c>
      <c r="R89" s="11">
        <f>'הקצאות שבועיות-שב"ס '!R89+'הקצאות שבועיות -כב"ה '!R89</f>
        <v>10.4</v>
      </c>
      <c r="S89" s="11">
        <f>'הקצאות שבועיות-שב"ס '!S89+'הקצאות שבועיות -כב"ה '!S89</f>
        <v>17</v>
      </c>
      <c r="T89" s="11">
        <f>'הקצאות שבועיות-שב"ס '!T89+'הקצאות שבועיות -כב"ה '!T89</f>
        <v>11.7</v>
      </c>
      <c r="U89" s="11">
        <f>'הקצאות שבועיות-שב"ס '!U89+'הקצאות שבועיות -כב"ה '!U89</f>
        <v>17</v>
      </c>
      <c r="V89" s="11">
        <f>'הקצאות שבועיות-שב"ס '!V89+'הקצאות שבועיות -כב"ה '!V89</f>
        <v>11.7</v>
      </c>
      <c r="W89" s="11">
        <f>'הקצאות שבועיות-שב"ס '!W89+'הקצאות שבועיות -כב"ה '!W89</f>
        <v>10.4</v>
      </c>
      <c r="X89" s="11">
        <f>'הקצאות שבועיות-שב"ס '!X89+'הקצאות שבועיות -כב"ה '!X89</f>
        <v>6</v>
      </c>
      <c r="Y89" s="11">
        <f>'הקצאות שבועיות-שב"ס '!Y89+'הקצאות שבועיות -כב"ה '!Y89</f>
        <v>10.4</v>
      </c>
      <c r="Z89" s="11">
        <f>'הקצאות שבועיות-שב"ס '!Z89+'הקצאות שבועיות -כב"ה '!Z89</f>
        <v>5.2</v>
      </c>
      <c r="AA89" s="11">
        <f>'הקצאות שבועיות-שב"ס '!AA89+'הקצאות שבועיות -כב"ה '!AA89</f>
        <v>13</v>
      </c>
      <c r="AB89" s="11">
        <f>'הקצאות שבועיות-שב"ס '!AB89+'הקצאות שבועיות -כב"ה '!AB89</f>
        <v>7.8</v>
      </c>
      <c r="AC89" s="11">
        <f>'הקצאות שבועיות-שב"ס '!AC89+'הקצאות שבועיות -כב"ה '!AC89</f>
        <v>5.2</v>
      </c>
      <c r="AD89" s="11">
        <f>'הקצאות שבועיות-שב"ס '!AD89+'הקצאות שבועיות -כב"ה '!AD89</f>
        <v>5.2</v>
      </c>
      <c r="AE89" s="11">
        <f>'הקצאות שבועיות-שב"ס '!AE89+'הקצאות שבועיות -כב"ה '!AE89</f>
        <v>2.6</v>
      </c>
      <c r="AF89" s="11">
        <f>'הקצאות שבועיות-שב"ס '!AF89+'הקצאות שבועיות -כב"ה '!AF89</f>
        <v>5.2</v>
      </c>
      <c r="AG89" s="11">
        <f>'הקצאות שבועיות-שב"ס '!AG89+'הקצאות שבועיות -כב"ה '!AG89</f>
        <v>2.6</v>
      </c>
      <c r="AH89" s="11">
        <f>'הקצאות שבועיות-שב"ס '!AH89+'הקצאות שבועיות -כב"ה '!AH89</f>
        <v>7.8</v>
      </c>
      <c r="AI89" s="68">
        <f>'הקצאות שבועיות-שב"ס '!AI89+'הקצאות שבועיות -כב"ה '!AI89</f>
        <v>3.9</v>
      </c>
      <c r="AJ89" s="14">
        <f>'הקצאות שבועיות-שב"ס '!AJ89+'הקצאות שבועיות -כב"ה '!AJ89</f>
        <v>16</v>
      </c>
      <c r="AK89" s="71">
        <f>'הקצאות שבועיות-שב"ס '!AK89+'הקצאות שבועיות -כב"ה '!AK89</f>
        <v>11.7</v>
      </c>
      <c r="AL89" s="70">
        <f t="shared" si="8"/>
        <v>28.4</v>
      </c>
      <c r="AM89" s="16">
        <f t="shared" si="9"/>
        <v>14.7</v>
      </c>
      <c r="AN89" s="16" t="e">
        <f>AJ89+AH89+F89+H89+#REF!</f>
        <v>#REF!</v>
      </c>
      <c r="AO89" s="16">
        <f t="shared" si="10"/>
        <v>29</v>
      </c>
      <c r="AP89" s="16" t="e">
        <f>AL89+AJ89+H89+#REF!+K89</f>
        <v>#REF!</v>
      </c>
      <c r="AQ89" s="16">
        <f t="shared" si="11"/>
        <v>44.999999999999993</v>
      </c>
      <c r="AR89" s="17"/>
    </row>
    <row r="90" spans="1:44" ht="16" thickBot="1" x14ac:dyDescent="0.35">
      <c r="A90" s="18" t="s">
        <v>142</v>
      </c>
      <c r="B90" s="19" t="s">
        <v>49</v>
      </c>
      <c r="C90" s="20" t="s">
        <v>148</v>
      </c>
      <c r="D90" s="53">
        <f>'הקצאות שבועיות-שב"ס '!D90+'הקצאות שבועיות -כב"ה '!D90</f>
        <v>5.2</v>
      </c>
      <c r="E90" s="54">
        <f>'הקצאות שבועיות-שב"ס '!E90+'הקצאות שבועיות -כב"ה '!E90</f>
        <v>2.6</v>
      </c>
      <c r="F90" s="53">
        <f>'הקצאות שבועיות-שב"ס '!F90+'הקצאות שבועיות -כב"ה '!F90</f>
        <v>5.2</v>
      </c>
      <c r="G90" s="54">
        <f>'הקצאות שבועיות-שב"ס '!G90+'הקצאות שבועיות -כב"ה '!G90</f>
        <v>2.6</v>
      </c>
      <c r="H90" s="53">
        <f>'הקצאות שבועיות-שב"ס '!H90+'הקצאות שבועיות -כב"ה '!H90</f>
        <v>5</v>
      </c>
      <c r="I90" s="54">
        <f>'הקצאות שבועיות-שב"ס '!I90+'הקצאות שבועיות -כב"ה '!I90</f>
        <v>3</v>
      </c>
      <c r="J90" s="55">
        <f>'הקצאות שבועיות-שב"ס '!J90+'הקצאות שבועיות -כב"ה '!J90</f>
        <v>0</v>
      </c>
      <c r="K90" s="54">
        <f>'הקצאות שבועיות-שב"ס '!K90+'הקצאות שבועיות -כב"ה '!K90</f>
        <v>0</v>
      </c>
      <c r="L90" s="11">
        <f>'הקצאות שבועיות-שב"ס '!L90+'הקצאות שבועיות -כב"ה '!L90</f>
        <v>5.2</v>
      </c>
      <c r="M90" s="11">
        <f>'הקצאות שבועיות-שב"ס '!M90+'הקצאות שבועיות -כב"ה '!M90</f>
        <v>2.6</v>
      </c>
      <c r="N90" s="11">
        <f>'הקצאות שבועיות-שב"ס '!N90+'הקצאות שבועיות -כב"ה '!N90</f>
        <v>5.2</v>
      </c>
      <c r="O90" s="11">
        <f>'הקצאות שבועיות-שב"ס '!O90+'הקצאות שבועיות -כב"ה '!O90</f>
        <v>3.9</v>
      </c>
      <c r="P90" s="11">
        <f>'הקצאות שבועיות-שב"ס '!P90+'הקצאות שבועיות -כב"ה '!P90</f>
        <v>0</v>
      </c>
      <c r="Q90" s="11">
        <f>'הקצאות שבועיות-שב"ס '!Q90+'הקצאות שבועיות -כב"ה '!Q90</f>
        <v>6.5</v>
      </c>
      <c r="R90" s="11">
        <f>'הקצאות שבועיות-שב"ס '!R90+'הקצאות שבועיות -כב"ה '!R90</f>
        <v>3.9</v>
      </c>
      <c r="S90" s="11">
        <f>'הקצאות שבועיות-שב"ס '!S90+'הקצאות שבועיות -כב"ה '!S90</f>
        <v>6.5</v>
      </c>
      <c r="T90" s="11">
        <f>'הקצאות שבועיות-שב"ס '!T90+'הקצאות שבועיות -כב"ה '!T90</f>
        <v>3.9</v>
      </c>
      <c r="U90" s="11">
        <f>'הקצאות שבועיות-שב"ס '!U90+'הקצאות שבועיות -כב"ה '!U90</f>
        <v>5.2</v>
      </c>
      <c r="V90" s="11">
        <f>'הקצאות שבועיות-שב"ס '!V90+'הקצאות שבועיות -כב"ה '!V90</f>
        <v>3.9</v>
      </c>
      <c r="W90" s="11">
        <f>'הקצאות שבועיות-שב"ס '!W90+'הקצאות שבועיות -כב"ה '!W90</f>
        <v>0</v>
      </c>
      <c r="X90" s="11">
        <f>'הקצאות שבועיות-שב"ס '!X90+'הקצאות שבועיות -כב"ה '!X90</f>
        <v>0</v>
      </c>
      <c r="Y90" s="11">
        <f>'הקצאות שבועיות-שב"ס '!Y90+'הקצאות שבועיות -כב"ה '!Y90</f>
        <v>6.5</v>
      </c>
      <c r="Z90" s="11">
        <f>'הקצאות שבועיות-שב"ס '!Z90+'הקצאות שבועיות -כב"ה '!Z90</f>
        <v>3.9</v>
      </c>
      <c r="AA90" s="11">
        <f>'הקצאות שבועיות-שב"ס '!AA90+'הקצאות שבועיות -כב"ה '!AA90</f>
        <v>0</v>
      </c>
      <c r="AB90" s="11">
        <f>'הקצאות שבועיות-שב"ס '!AB90+'הקצאות שבועיות -כב"ה '!AB90</f>
        <v>0</v>
      </c>
      <c r="AC90" s="11">
        <f>'הקצאות שבועיות-שב"ס '!AC90+'הקצאות שבועיות -כב"ה '!AC90</f>
        <v>0</v>
      </c>
      <c r="AD90" s="11">
        <f>'הקצאות שבועיות-שב"ס '!AD90+'הקצאות שבועיות -כב"ה '!AD90</f>
        <v>6.5</v>
      </c>
      <c r="AE90" s="11">
        <f>'הקצאות שבועיות-שב"ס '!AE90+'הקצאות שבועיות -כב"ה '!AE90</f>
        <v>3.9</v>
      </c>
      <c r="AF90" s="11">
        <f>'הקצאות שבועיות-שב"ס '!AF90+'הקצאות שבועיות -כב"ה '!AF90</f>
        <v>5.2</v>
      </c>
      <c r="AG90" s="11">
        <f>'הקצאות שבועיות-שב"ס '!AG90+'הקצאות שבועיות -כב"ה '!AG90</f>
        <v>3.9</v>
      </c>
      <c r="AH90" s="11">
        <f>'הקצאות שבועיות-שב"ס '!AH90+'הקצאות שבועיות -כב"ה '!AH90</f>
        <v>5.2</v>
      </c>
      <c r="AI90" s="68">
        <f>'הקצאות שבועיות-שב"ס '!AI90+'הקצאות שבועיות -כב"ה '!AI90</f>
        <v>3.9</v>
      </c>
      <c r="AJ90" s="14">
        <f>'הקצאות שבועיות-שב"ס '!AJ90+'הקצאות שבועיות -כב"ה '!AJ90</f>
        <v>0</v>
      </c>
      <c r="AK90" s="71">
        <f>'הקצאות שבועיות-שב"ס '!AK90+'הקצאות שבועיות -כב"ה '!AK90</f>
        <v>0</v>
      </c>
      <c r="AL90" s="70">
        <f t="shared" si="8"/>
        <v>25.8</v>
      </c>
      <c r="AM90" s="16">
        <f t="shared" si="9"/>
        <v>16</v>
      </c>
      <c r="AN90" s="16" t="e">
        <f>AJ90+AH90+F90+H90+#REF!</f>
        <v>#REF!</v>
      </c>
      <c r="AO90" s="16">
        <f t="shared" si="10"/>
        <v>9.5</v>
      </c>
      <c r="AP90" s="16" t="e">
        <f>AL90+AJ90+H90+#REF!+K90</f>
        <v>#REF!</v>
      </c>
      <c r="AQ90" s="16">
        <f t="shared" si="11"/>
        <v>24.2</v>
      </c>
      <c r="AR90" s="17"/>
    </row>
    <row r="91" spans="1:44" ht="16" thickBot="1" x14ac:dyDescent="0.35">
      <c r="A91" s="18" t="s">
        <v>142</v>
      </c>
      <c r="B91" s="19" t="s">
        <v>40</v>
      </c>
      <c r="C91" s="20" t="s">
        <v>149</v>
      </c>
      <c r="D91" s="53">
        <f>'הקצאות שבועיות-שב"ס '!D91+'הקצאות שבועיות -כב"ה '!D91</f>
        <v>5.2</v>
      </c>
      <c r="E91" s="54">
        <f>'הקצאות שבועיות-שב"ס '!E91+'הקצאות שבועיות -כב"ה '!E91</f>
        <v>2.6</v>
      </c>
      <c r="F91" s="53">
        <f>'הקצאות שבועיות-שב"ס '!F91+'הקצאות שבועיות -כב"ה '!F91</f>
        <v>5.2</v>
      </c>
      <c r="G91" s="54">
        <f>'הקצאות שבועיות-שב"ס '!G91+'הקצאות שבועיות -כב"ה '!G91</f>
        <v>2.6</v>
      </c>
      <c r="H91" s="53">
        <f>'הקצאות שבועיות-שב"ס '!H91+'הקצאות שבועיות -כב"ה '!H91</f>
        <v>5</v>
      </c>
      <c r="I91" s="54">
        <f>'הקצאות שבועיות-שב"ס '!I91+'הקצאות שבועיות -כב"ה '!I91</f>
        <v>3</v>
      </c>
      <c r="J91" s="55">
        <f>'הקצאות שבועיות-שב"ס '!J91+'הקצאות שבועיות -כב"ה '!J91</f>
        <v>5.2</v>
      </c>
      <c r="K91" s="54">
        <f>'הקצאות שבועיות-שב"ס '!K91+'הקצאות שבועיות -כב"ה '!K91</f>
        <v>2.6</v>
      </c>
      <c r="L91" s="11">
        <f>'הקצאות שבועיות-שב"ס '!L91+'הקצאות שבועיות -כב"ה '!L91</f>
        <v>5.2</v>
      </c>
      <c r="M91" s="11">
        <f>'הקצאות שבועיות-שב"ס '!M91+'הקצאות שבועיות -כב"ה '!M91</f>
        <v>2.6</v>
      </c>
      <c r="N91" s="11">
        <f>'הקצאות שבועיות-שב"ס '!N91+'הקצאות שבועיות -כב"ה '!N91</f>
        <v>7.8</v>
      </c>
      <c r="O91" s="11">
        <f>'הקצאות שבועיות-שב"ס '!O91+'הקצאות שבועיות -כב"ה '!O91</f>
        <v>5.2</v>
      </c>
      <c r="P91" s="11">
        <f>'הקצאות שבועיות-שב"ס '!P91+'הקצאות שבועיות -כב"ה '!P91</f>
        <v>7.8</v>
      </c>
      <c r="Q91" s="11">
        <f>'הקצאות שבועיות-שב"ס '!Q91+'הקצאות שבועיות -כב"ה '!Q91</f>
        <v>15.6</v>
      </c>
      <c r="R91" s="11">
        <f>'הקצאות שבועיות-שב"ס '!R91+'הקצאות שבועיות -כב"ה '!R91</f>
        <v>7.8</v>
      </c>
      <c r="S91" s="11">
        <f>'הקצאות שבועיות-שב"ס '!S91+'הקצאות שבועיות -כב"ה '!S91</f>
        <v>15.6</v>
      </c>
      <c r="T91" s="11">
        <f>'הקצאות שבועיות-שב"ס '!T91+'הקצאות שבועיות -כב"ה '!T91</f>
        <v>7.8</v>
      </c>
      <c r="U91" s="11">
        <f>'הקצאות שבועיות-שב"ס '!U91+'הקצאות שבועיות -כב"ה '!U91</f>
        <v>15.6</v>
      </c>
      <c r="V91" s="11">
        <f>'הקצאות שבועיות-שב"ס '!V91+'הקצאות שבועיות -כב"ה '!V91</f>
        <v>7.8</v>
      </c>
      <c r="W91" s="11">
        <f>'הקצאות שבועיות-שב"ס '!W91+'הקצאות שבועיות -כב"ה '!W91</f>
        <v>10.4</v>
      </c>
      <c r="X91" s="11">
        <f>'הקצאות שבועיות-שב"ס '!X91+'הקצאות שבועיות -כב"ה '!X91</f>
        <v>6</v>
      </c>
      <c r="Y91" s="11">
        <f>'הקצאות שבועיות-שב"ס '!Y91+'הקצאות שבועיות -כב"ה '!Y91</f>
        <v>15.6</v>
      </c>
      <c r="Z91" s="11">
        <f>'הקצאות שבועיות-שב"ס '!Z91+'הקצאות שבועיות -כב"ה '!Z91</f>
        <v>7.8</v>
      </c>
      <c r="AA91" s="11">
        <f>'הקצאות שבועיות-שב"ס '!AA91+'הקצאות שבועיות -כב"ה '!AA91</f>
        <v>7.8</v>
      </c>
      <c r="AB91" s="11">
        <f>'הקצאות שבועיות-שב"ס '!AB91+'הקצאות שבועיות -כב"ה '!AB91</f>
        <v>5.2</v>
      </c>
      <c r="AC91" s="11">
        <f>'הקצאות שבועיות-שב"ס '!AC91+'הקצאות שבועיות -כב"ה '!AC91</f>
        <v>2.6</v>
      </c>
      <c r="AD91" s="11">
        <f>'הקצאות שבועיות-שב"ס '!AD91+'הקצאות שבועיות -כב"ה '!AD91</f>
        <v>10.4</v>
      </c>
      <c r="AE91" s="11">
        <f>'הקצאות שבועיות-שב"ס '!AE91+'הקצאות שבועיות -כב"ה '!AE91</f>
        <v>7.8</v>
      </c>
      <c r="AF91" s="11">
        <f>'הקצאות שבועיות-שב"ס '!AF91+'הקצאות שבועיות -כב"ה '!AF91</f>
        <v>7.8</v>
      </c>
      <c r="AG91" s="11">
        <f>'הקצאות שבועיות-שב"ס '!AG91+'הקצאות שבועיות -כב"ה '!AG91</f>
        <v>5.2</v>
      </c>
      <c r="AH91" s="11">
        <f>'הקצאות שבועיות-שב"ס '!AH91+'הקצאות שבועיות -כב"ה '!AH91</f>
        <v>8.4</v>
      </c>
      <c r="AI91" s="68">
        <f>'הקצאות שבועיות-שב"ס '!AI91+'הקצאות שבועיות -כב"ה '!AI91</f>
        <v>7.8</v>
      </c>
      <c r="AJ91" s="14">
        <f>'הקצאות שבועיות-שב"ס '!AJ91+'הקצאות שבועיות -כב"ה '!AJ91</f>
        <v>13.6</v>
      </c>
      <c r="AK91" s="71">
        <f>'הקצאות שבועיות-שב"ס '!AK91+'הקצאות שבועיות -כב"ה '!AK91</f>
        <v>10.4</v>
      </c>
      <c r="AL91" s="70">
        <f t="shared" si="8"/>
        <v>31.599999999999998</v>
      </c>
      <c r="AM91" s="16">
        <f t="shared" si="9"/>
        <v>21.2</v>
      </c>
      <c r="AN91" s="16" t="e">
        <f>AJ91+AH91+F91+H91+#REF!</f>
        <v>#REF!</v>
      </c>
      <c r="AO91" s="16">
        <f t="shared" si="10"/>
        <v>29</v>
      </c>
      <c r="AP91" s="16" t="e">
        <f>AL91+AJ91+H91+#REF!+K91</f>
        <v>#REF!</v>
      </c>
      <c r="AQ91" s="16">
        <f t="shared" si="11"/>
        <v>45.000000000000007</v>
      </c>
      <c r="AR91" s="17"/>
    </row>
    <row r="92" spans="1:44" ht="16" thickBot="1" x14ac:dyDescent="0.35">
      <c r="A92" s="18" t="s">
        <v>142</v>
      </c>
      <c r="B92" s="19" t="s">
        <v>40</v>
      </c>
      <c r="C92" s="20" t="s">
        <v>150</v>
      </c>
      <c r="D92" s="53">
        <f>'הקצאות שבועיות-שב"ס '!D92+'הקצאות שבועיות -כב"ה '!D92</f>
        <v>5.2</v>
      </c>
      <c r="E92" s="54">
        <f>'הקצאות שבועיות-שב"ס '!E92+'הקצאות שבועיות -כב"ה '!E92</f>
        <v>2.6</v>
      </c>
      <c r="F92" s="53">
        <f>'הקצאות שבועיות-שב"ס '!F92+'הקצאות שבועיות -כב"ה '!F92</f>
        <v>5.2</v>
      </c>
      <c r="G92" s="54">
        <f>'הקצאות שבועיות-שב"ס '!G92+'הקצאות שבועיות -כב"ה '!G92</f>
        <v>2.6</v>
      </c>
      <c r="H92" s="53">
        <f>'הקצאות שבועיות-שב"ס '!H92+'הקצאות שבועיות -כב"ה '!H92</f>
        <v>5</v>
      </c>
      <c r="I92" s="54">
        <f>'הקצאות שבועיות-שב"ס '!I92+'הקצאות שבועיות -כב"ה '!I92</f>
        <v>3</v>
      </c>
      <c r="J92" s="55">
        <f>'הקצאות שבועיות-שב"ס '!J92+'הקצאות שבועיות -כב"ה '!J92</f>
        <v>5.2</v>
      </c>
      <c r="K92" s="54">
        <f>'הקצאות שבועיות-שב"ס '!K92+'הקצאות שבועיות -כב"ה '!K92</f>
        <v>2.6</v>
      </c>
      <c r="L92" s="11">
        <f>'הקצאות שבועיות-שב"ס '!L92+'הקצאות שבועיות -כב"ה '!L92</f>
        <v>5.2</v>
      </c>
      <c r="M92" s="11">
        <f>'הקצאות שבועיות-שב"ס '!M92+'הקצאות שבועיות -כב"ה '!M92</f>
        <v>2.6</v>
      </c>
      <c r="N92" s="11">
        <f>'הקצאות שבועיות-שב"ס '!N92+'הקצאות שבועיות -כב"ה '!N92</f>
        <v>7.8</v>
      </c>
      <c r="O92" s="11">
        <f>'הקצאות שבועיות-שב"ס '!O92+'הקצאות שבועיות -כב"ה '!O92</f>
        <v>5.2</v>
      </c>
      <c r="P92" s="11">
        <f>'הקצאות שבועיות-שב"ס '!P92+'הקצאות שבועיות -כב"ה '!P92</f>
        <v>7.8</v>
      </c>
      <c r="Q92" s="11">
        <f>'הקצאות שבועיות-שב"ס '!Q92+'הקצאות שבועיות -כב"ה '!Q92</f>
        <v>15.6</v>
      </c>
      <c r="R92" s="11">
        <f>'הקצאות שבועיות-שב"ס '!R92+'הקצאות שבועיות -כב"ה '!R92</f>
        <v>10.4</v>
      </c>
      <c r="S92" s="11">
        <f>'הקצאות שבועיות-שב"ס '!S92+'הקצאות שבועיות -כב"ה '!S92</f>
        <v>15.6</v>
      </c>
      <c r="T92" s="11">
        <f>'הקצאות שבועיות-שב"ס '!T92+'הקצאות שבועיות -כב"ה '!T92</f>
        <v>10.4</v>
      </c>
      <c r="U92" s="11">
        <f>'הקצאות שבועיות-שב"ס '!U92+'הקצאות שבועיות -כב"ה '!U92</f>
        <v>15.6</v>
      </c>
      <c r="V92" s="11">
        <f>'הקצאות שבועיות-שב"ס '!V92+'הקצאות שבועיות -כב"ה '!V92</f>
        <v>10.4</v>
      </c>
      <c r="W92" s="11">
        <f>'הקצאות שבועיות-שב"ס '!W92+'הקצאות שבועיות -כב"ה '!W92</f>
        <v>10.4</v>
      </c>
      <c r="X92" s="11">
        <f>'הקצאות שבועיות-שב"ס '!X92+'הקצאות שבועיות -כב"ה '!X92</f>
        <v>6</v>
      </c>
      <c r="Y92" s="11">
        <f>'הקצאות שבועיות-שב"ס '!Y92+'הקצאות שבועיות -כב"ה '!Y92</f>
        <v>15.6</v>
      </c>
      <c r="Z92" s="11">
        <f>'הקצאות שבועיות-שב"ס '!Z92+'הקצאות שבועיות -כב"ה '!Z92</f>
        <v>10.4</v>
      </c>
      <c r="AA92" s="11">
        <f>'הקצאות שבועיות-שב"ס '!AA92+'הקצאות שבועיות -כב"ה '!AA92</f>
        <v>7.8</v>
      </c>
      <c r="AB92" s="11">
        <f>'הקצאות שבועיות-שב"ס '!AB92+'הקצאות שבועיות -כב"ה '!AB92</f>
        <v>5.2</v>
      </c>
      <c r="AC92" s="11">
        <f>'הקצאות שבועיות-שב"ס '!AC92+'הקצאות שבועיות -כב"ה '!AC92</f>
        <v>2.6</v>
      </c>
      <c r="AD92" s="11">
        <f>'הקצאות שבועיות-שב"ס '!AD92+'הקצאות שבועיות -כב"ה '!AD92</f>
        <v>10.4</v>
      </c>
      <c r="AE92" s="11">
        <f>'הקצאות שבועיות-שב"ס '!AE92+'הקצאות שבועיות -כב"ה '!AE92</f>
        <v>7.8</v>
      </c>
      <c r="AF92" s="11">
        <f>'הקצאות שבועיות-שב"ס '!AF92+'הקצאות שבועיות -כב"ה '!AF92</f>
        <v>7.8</v>
      </c>
      <c r="AG92" s="11">
        <f>'הקצאות שבועיות-שב"ס '!AG92+'הקצאות שבועיות -כב"ה '!AG92</f>
        <v>5.2</v>
      </c>
      <c r="AH92" s="11">
        <f>'הקצאות שבועיות-שב"ס '!AH92+'הקצאות שבועיות -כב"ה '!AH92</f>
        <v>10.4</v>
      </c>
      <c r="AI92" s="68">
        <f>'הקצאות שבועיות-שב"ס '!AI92+'הקצאות שבועיות -כב"ה '!AI92</f>
        <v>7.8</v>
      </c>
      <c r="AJ92" s="14">
        <f>'הקצאות שבועיות-שב"ס '!AJ92+'הקצאות שבועיות -כב"ה '!AJ92</f>
        <v>13.6</v>
      </c>
      <c r="AK92" s="71">
        <f>'הקצאות שבועיות-שב"ס '!AK92+'הקצאות שבועיות -כב"ה '!AK92</f>
        <v>10.4</v>
      </c>
      <c r="AL92" s="70">
        <f t="shared" si="8"/>
        <v>33.599999999999994</v>
      </c>
      <c r="AM92" s="16">
        <f t="shared" si="9"/>
        <v>21.2</v>
      </c>
      <c r="AN92" s="16" t="e">
        <f>AJ92+AH92+F92+H92+#REF!</f>
        <v>#REF!</v>
      </c>
      <c r="AO92" s="16">
        <f t="shared" si="10"/>
        <v>29</v>
      </c>
      <c r="AP92" s="16" t="e">
        <f>AL92+AJ92+H92+#REF!+K92</f>
        <v>#REF!</v>
      </c>
      <c r="AQ92" s="16">
        <f t="shared" si="11"/>
        <v>45.000000000000007</v>
      </c>
      <c r="AR92" s="17"/>
    </row>
    <row r="93" spans="1:44" ht="16" thickBot="1" x14ac:dyDescent="0.35">
      <c r="A93" s="18" t="s">
        <v>142</v>
      </c>
      <c r="B93" s="19" t="s">
        <v>40</v>
      </c>
      <c r="C93" s="20" t="s">
        <v>151</v>
      </c>
      <c r="D93" s="53">
        <f>'הקצאות שבועיות-שב"ס '!D93+'הקצאות שבועיות -כב"ה '!D93</f>
        <v>5.2</v>
      </c>
      <c r="E93" s="54">
        <f>'הקצאות שבועיות-שב"ס '!E93+'הקצאות שבועיות -כב"ה '!E93</f>
        <v>2.6</v>
      </c>
      <c r="F93" s="53">
        <f>'הקצאות שבועיות-שב"ס '!F93+'הקצאות שבועיות -כב"ה '!F93</f>
        <v>5.2</v>
      </c>
      <c r="G93" s="54">
        <f>'הקצאות שבועיות-שב"ס '!G93+'הקצאות שבועיות -כב"ה '!G93</f>
        <v>2.6</v>
      </c>
      <c r="H93" s="53">
        <f>'הקצאות שבועיות-שב"ס '!H93+'הקצאות שבועיות -כב"ה '!H93</f>
        <v>5</v>
      </c>
      <c r="I93" s="54">
        <f>'הקצאות שבועיות-שב"ס '!I93+'הקצאות שבועיות -כב"ה '!I93</f>
        <v>3</v>
      </c>
      <c r="J93" s="55">
        <f>'הקצאות שבועיות-שב"ס '!J93+'הקצאות שבועיות -כב"ה '!J93</f>
        <v>7.8</v>
      </c>
      <c r="K93" s="54">
        <f>'הקצאות שבועיות-שב"ס '!K93+'הקצאות שבועיות -כב"ה '!K93</f>
        <v>2.6</v>
      </c>
      <c r="L93" s="11">
        <f>'הקצאות שבועיות-שב"ס '!L93+'הקצאות שבועיות -כב"ה '!L93</f>
        <v>5.2</v>
      </c>
      <c r="M93" s="11">
        <f>'הקצאות שבועיות-שב"ס '!M93+'הקצאות שבועיות -כב"ה '!M93</f>
        <v>2.6</v>
      </c>
      <c r="N93" s="11">
        <f>'הקצאות שבועיות-שב"ס '!N93+'הקצאות שבועיות -כב"ה '!N93</f>
        <v>7.8</v>
      </c>
      <c r="O93" s="11">
        <f>'הקצאות שבועיות-שב"ס '!O93+'הקצאות שבועיות -כב"ה '!O93</f>
        <v>5.2</v>
      </c>
      <c r="P93" s="11">
        <f>'הקצאות שבועיות-שב"ס '!P93+'הקצאות שבועיות -כב"ה '!P93</f>
        <v>7.8</v>
      </c>
      <c r="Q93" s="11">
        <f>'הקצאות שבועיות-שב"ס '!Q93+'הקצאות שבועיות -כב"ה '!Q93</f>
        <v>15.6</v>
      </c>
      <c r="R93" s="11">
        <f>'הקצאות שבועיות-שב"ס '!R93+'הקצאות שבועיות -כב"ה '!R93</f>
        <v>10.4</v>
      </c>
      <c r="S93" s="11">
        <f>'הקצאות שבועיות-שב"ס '!S93+'הקצאות שבועיות -כב"ה '!S93</f>
        <v>15.6</v>
      </c>
      <c r="T93" s="11">
        <f>'הקצאות שבועיות-שב"ס '!T93+'הקצאות שבועיות -כב"ה '!T93</f>
        <v>10.4</v>
      </c>
      <c r="U93" s="11">
        <f>'הקצאות שבועיות-שב"ס '!U93+'הקצאות שבועיות -כב"ה '!U93</f>
        <v>16.8</v>
      </c>
      <c r="V93" s="11">
        <f>'הקצאות שבועיות-שב"ס '!V93+'הקצאות שבועיות -כב"ה '!V93</f>
        <v>10.4</v>
      </c>
      <c r="W93" s="11">
        <f>'הקצאות שבועיות-שב"ס '!W93+'הקצאות שבועיות -כב"ה '!W93</f>
        <v>13.6</v>
      </c>
      <c r="X93" s="11">
        <f>'הקצאות שבועיות-שב"ס '!X93+'הקצאות שבועיות -כב"ה '!X93</f>
        <v>10.4</v>
      </c>
      <c r="Y93" s="11">
        <f>'הקצאות שבועיות-שב"ס '!Y93+'הקצאות שבועיות -כב"ה '!Y93</f>
        <v>15.6</v>
      </c>
      <c r="Z93" s="11">
        <f>'הקצאות שבועיות-שב"ס '!Z93+'הקצאות שבועיות -כב"ה '!Z93</f>
        <v>10.4</v>
      </c>
      <c r="AA93" s="11">
        <f>'הקצאות שבועיות-שב"ס '!AA93+'הקצאות שבועיות -כב"ה '!AA93</f>
        <v>5.2</v>
      </c>
      <c r="AB93" s="11">
        <f>'הקצאות שבועיות-שב"ס '!AB93+'הקצאות שבועיות -כב"ה '!AB93</f>
        <v>7.8</v>
      </c>
      <c r="AC93" s="11">
        <f>'הקצאות שבועיות-שב"ס '!AC93+'הקצאות שבועיות -כב"ה '!AC93</f>
        <v>2.6</v>
      </c>
      <c r="AD93" s="11">
        <f>'הקצאות שבועיות-שב"ס '!AD93+'הקצאות שבועיות -כב"ה '!AD93</f>
        <v>7.8</v>
      </c>
      <c r="AE93" s="11">
        <f>'הקצאות שבועיות-שב"ס '!AE93+'הקצאות שבועיות -כב"ה '!AE93</f>
        <v>5.2</v>
      </c>
      <c r="AF93" s="11">
        <f>'הקצאות שבועיות-שב"ס '!AF93+'הקצאות שבועיות -כב"ה '!AF93</f>
        <v>7.8</v>
      </c>
      <c r="AG93" s="11">
        <f>'הקצאות שבועיות-שב"ס '!AG93+'הקצאות שבועיות -כב"ה '!AG93</f>
        <v>5.2</v>
      </c>
      <c r="AH93" s="11">
        <f>'הקצאות שבועיות-שב"ס '!AH93+'הקצאות שבועיות -כב"ה '!AH93</f>
        <v>7.8</v>
      </c>
      <c r="AI93" s="68">
        <f>'הקצאות שבועיות-שב"ס '!AI93+'הקצאות שבועיות -כב"ה '!AI93</f>
        <v>5.2</v>
      </c>
      <c r="AJ93" s="14">
        <f>'הקצאות שבועיות-שב"ס '!AJ93+'הקצאות שבועיות -כב"ה '!AJ93</f>
        <v>13.6</v>
      </c>
      <c r="AK93" s="71">
        <f>'הקצאות שבועיות-שב"ס '!AK93+'הקצאות שבועיות -כב"ה '!AK93</f>
        <v>10.4</v>
      </c>
      <c r="AL93" s="70">
        <f t="shared" si="8"/>
        <v>31</v>
      </c>
      <c r="AM93" s="16">
        <f t="shared" si="9"/>
        <v>18.600000000000001</v>
      </c>
      <c r="AN93" s="16" t="e">
        <f>AJ93+AH93+F93+H93+#REF!</f>
        <v>#REF!</v>
      </c>
      <c r="AO93" s="16">
        <f t="shared" si="10"/>
        <v>29.000000000000004</v>
      </c>
      <c r="AP93" s="16" t="e">
        <f>AL93+AJ93+H93+#REF!+K93</f>
        <v>#REF!</v>
      </c>
      <c r="AQ93" s="16">
        <f t="shared" si="11"/>
        <v>45</v>
      </c>
      <c r="AR93" s="17"/>
    </row>
    <row r="94" spans="1:44" ht="16" thickBot="1" x14ac:dyDescent="0.35">
      <c r="A94" s="18" t="s">
        <v>142</v>
      </c>
      <c r="B94" s="19" t="s">
        <v>40</v>
      </c>
      <c r="C94" s="20" t="s">
        <v>152</v>
      </c>
      <c r="D94" s="53">
        <f>'הקצאות שבועיות-שב"ס '!D94+'הקצאות שבועיות -כב"ה '!D94</f>
        <v>5.2</v>
      </c>
      <c r="E94" s="54">
        <f>'הקצאות שבועיות-שב"ס '!E94+'הקצאות שבועיות -כב"ה '!E94</f>
        <v>2.6</v>
      </c>
      <c r="F94" s="53">
        <f>'הקצאות שבועיות-שב"ס '!F94+'הקצאות שבועיות -כב"ה '!F94</f>
        <v>5.2</v>
      </c>
      <c r="G94" s="54">
        <f>'הקצאות שבועיות-שב"ס '!G94+'הקצאות שבועיות -כב"ה '!G94</f>
        <v>2.6</v>
      </c>
      <c r="H94" s="53">
        <f>'הקצאות שבועיות-שב"ס '!H94+'הקצאות שבועיות -כב"ה '!H94</f>
        <v>5</v>
      </c>
      <c r="I94" s="54">
        <f>'הקצאות שבועיות-שב"ס '!I94+'הקצאות שבועיות -כב"ה '!I94</f>
        <v>3</v>
      </c>
      <c r="J94" s="55">
        <f>'הקצאות שבועיות-שב"ס '!J94+'הקצאות שבועיות -כב"ה '!J94</f>
        <v>7.8</v>
      </c>
      <c r="K94" s="54">
        <f>'הקצאות שבועיות-שב"ס '!K94+'הקצאות שבועיות -כב"ה '!K94</f>
        <v>5.2</v>
      </c>
      <c r="L94" s="11">
        <f>'הקצאות שבועיות-שב"ס '!L94+'הקצאות שבועיות -כב"ה '!L94</f>
        <v>7.8</v>
      </c>
      <c r="M94" s="11">
        <f>'הקצאות שבועיות-שב"ס '!M94+'הקצאות שבועיות -כב"ה '!M94</f>
        <v>5.2</v>
      </c>
      <c r="N94" s="11">
        <f>'הקצאות שבועיות-שב"ס '!N94+'הקצאות שבועיות -כב"ה '!N94</f>
        <v>10.4</v>
      </c>
      <c r="O94" s="11">
        <f>'הקצאות שבועיות-שב"ס '!O94+'הקצאות שבועיות -כב"ה '!O94</f>
        <v>5.2</v>
      </c>
      <c r="P94" s="11">
        <f>'הקצאות שבועיות-שב"ס '!P94+'הקצאות שבועיות -כב"ה '!P94</f>
        <v>5.2</v>
      </c>
      <c r="Q94" s="11">
        <f>'הקצאות שבועיות-שב"ס '!Q94+'הקצאות שבועיות -כב"ה '!Q94</f>
        <v>19.399999999999999</v>
      </c>
      <c r="R94" s="11">
        <f>'הקצאות שבועיות-שב"ס '!R94+'הקצאות שבועיות -כב"ה '!R94</f>
        <v>10.4</v>
      </c>
      <c r="S94" s="11">
        <f>'הקצאות שבועיות-שב"ס '!S94+'הקצאות שבועיות -כב"ה '!S94</f>
        <v>19</v>
      </c>
      <c r="T94" s="11">
        <f>'הקצאות שבועיות-שב"ס '!T94+'הקצאות שבועיות -כב"ה '!T94</f>
        <v>11.7</v>
      </c>
      <c r="U94" s="11">
        <f>'הקצאות שבועיות-שב"ס '!U94+'הקצאות שבועיות -כב"ה '!U94</f>
        <v>16</v>
      </c>
      <c r="V94" s="11">
        <f>'הקצאות שבועיות-שב"ס '!V94+'הקצאות שבועיות -כב"ה '!V94</f>
        <v>11</v>
      </c>
      <c r="W94" s="11">
        <f>'הקצאות שבועיות-שב"ס '!W94+'הקצאות שבועיות -כב"ה '!W94</f>
        <v>10.4</v>
      </c>
      <c r="X94" s="11">
        <f>'הקצאות שבועיות-שב"ס '!X94+'הקצאות שבועיות -כב"ה '!X94</f>
        <v>6</v>
      </c>
      <c r="Y94" s="11">
        <f>'הקצאות שבועיות-שב"ס '!Y94+'הקצאות שבועיות -כב"ה '!Y94</f>
        <v>10.4</v>
      </c>
      <c r="Z94" s="11">
        <f>'הקצאות שבועיות-שב"ס '!Z94+'הקצאות שבועיות -כב"ה '!Z94</f>
        <v>5.2</v>
      </c>
      <c r="AA94" s="11">
        <f>'הקצאות שבועיות-שב"ס '!AA94+'הקצאות שבועיות -כב"ה '!AA94</f>
        <v>7</v>
      </c>
      <c r="AB94" s="11">
        <f>'הקצאות שבועיות-שב"ס '!AB94+'הקצאות שבועיות -כב"ה '!AB94</f>
        <v>7.8</v>
      </c>
      <c r="AC94" s="11">
        <f>'הקצאות שבועיות-שב"ס '!AC94+'הקצאות שבועיות -כב"ה '!AC94</f>
        <v>5.2</v>
      </c>
      <c r="AD94" s="11">
        <f>'הקצאות שבועיות-שב"ס '!AD94+'הקצאות שבועיות -כב"ה '!AD94</f>
        <v>5.2</v>
      </c>
      <c r="AE94" s="11">
        <f>'הקצאות שבועיות-שב"ס '!AE94+'הקצאות שבועיות -כב"ה '!AE94</f>
        <v>2.6</v>
      </c>
      <c r="AF94" s="11">
        <f>'הקצאות שבועיות-שב"ס '!AF94+'הקצאות שבועיות -כב"ה '!AF94</f>
        <v>5.2</v>
      </c>
      <c r="AG94" s="11">
        <f>'הקצאות שבועיות-שב"ס '!AG94+'הקצאות שבועיות -כב"ה '!AG94</f>
        <v>2.6</v>
      </c>
      <c r="AH94" s="11">
        <f>'הקצאות שבועיות-שב"ס '!AH94+'הקצאות שבועיות -כב"ה '!AH94</f>
        <v>7.8</v>
      </c>
      <c r="AI94" s="68">
        <f>'הקצאות שבועיות-שב"ס '!AI94+'הקצאות שבועיות -כב"ה '!AI94</f>
        <v>3.9</v>
      </c>
      <c r="AJ94" s="14">
        <f>'הקצאות שבועיות-שב"ס '!AJ94+'הקצאות שבועיות -כב"ה '!AJ94</f>
        <v>17</v>
      </c>
      <c r="AK94" s="71">
        <f>'הקצאות שבועיות-שב"ס '!AK94+'הקצאות שבועיות -כב"ה '!AK94</f>
        <v>11.7</v>
      </c>
      <c r="AL94" s="70">
        <f t="shared" si="8"/>
        <v>28.4</v>
      </c>
      <c r="AM94" s="16">
        <f t="shared" si="9"/>
        <v>14.7</v>
      </c>
      <c r="AN94" s="16" t="e">
        <f>AJ94+AH94+F94+H94+#REF!</f>
        <v>#REF!</v>
      </c>
      <c r="AO94" s="16">
        <f t="shared" si="10"/>
        <v>29</v>
      </c>
      <c r="AP94" s="16" t="e">
        <f>AL94+AJ94+H94+#REF!+K94</f>
        <v>#REF!</v>
      </c>
      <c r="AQ94" s="16">
        <f t="shared" si="11"/>
        <v>44.999999999999993</v>
      </c>
      <c r="AR94" s="17"/>
    </row>
    <row r="95" spans="1:44" ht="16" thickBot="1" x14ac:dyDescent="0.35">
      <c r="A95" s="18" t="s">
        <v>142</v>
      </c>
      <c r="B95" s="19" t="s">
        <v>36</v>
      </c>
      <c r="C95" s="20" t="s">
        <v>153</v>
      </c>
      <c r="D95" s="53">
        <f>'הקצאות שבועיות-שב"ס '!D95+'הקצאות שבועיות -כב"ה '!D95</f>
        <v>5.2</v>
      </c>
      <c r="E95" s="54">
        <f>'הקצאות שבועיות-שב"ס '!E95+'הקצאות שבועיות -כב"ה '!E95</f>
        <v>2.6</v>
      </c>
      <c r="F95" s="53">
        <f>'הקצאות שבועיות-שב"ס '!F95+'הקצאות שבועיות -כב"ה '!F95</f>
        <v>5.2</v>
      </c>
      <c r="G95" s="54">
        <f>'הקצאות שבועיות-שב"ס '!G95+'הקצאות שבועיות -כב"ה '!G95</f>
        <v>2.6</v>
      </c>
      <c r="H95" s="53">
        <f>'הקצאות שבועיות-שב"ס '!H95+'הקצאות שבועיות -כב"ה '!H95</f>
        <v>5</v>
      </c>
      <c r="I95" s="54">
        <f>'הקצאות שבועיות-שב"ס '!I95+'הקצאות שבועיות -כב"ה '!I95</f>
        <v>3</v>
      </c>
      <c r="J95" s="55">
        <f>'הקצאות שבועיות-שב"ס '!J95+'הקצאות שבועיות -כב"ה '!J95</f>
        <v>0</v>
      </c>
      <c r="K95" s="54">
        <f>'הקצאות שבועיות-שב"ס '!K95+'הקצאות שבועיות -כב"ה '!K95</f>
        <v>0</v>
      </c>
      <c r="L95" s="11">
        <f>'הקצאות שבועיות-שב"ס '!L95+'הקצאות שבועיות -כב"ה '!L95</f>
        <v>5.2</v>
      </c>
      <c r="M95" s="11">
        <f>'הקצאות שבועיות-שב"ס '!M95+'הקצאות שבועיות -כב"ה '!M95</f>
        <v>2.6</v>
      </c>
      <c r="N95" s="11">
        <f>'הקצאות שבועיות-שב"ס '!N95+'הקצאות שבועיות -כב"ה '!N95</f>
        <v>5.2</v>
      </c>
      <c r="O95" s="11">
        <f>'הקצאות שבועיות-שב"ס '!O95+'הקצאות שבועיות -כב"ה '!O95</f>
        <v>3.9</v>
      </c>
      <c r="P95" s="11">
        <f>'הקצאות שבועיות-שב"ס '!P95+'הקצאות שבועיות -כב"ה '!P95</f>
        <v>0</v>
      </c>
      <c r="Q95" s="11">
        <f>'הקצאות שבועיות-שב"ס '!Q95+'הקצאות שבועיות -כב"ה '!Q95</f>
        <v>6.5</v>
      </c>
      <c r="R95" s="11">
        <f>'הקצאות שבועיות-שב"ס '!R95+'הקצאות שבועיות -כב"ה '!R95</f>
        <v>3.9</v>
      </c>
      <c r="S95" s="11">
        <f>'הקצאות שבועיות-שב"ס '!S95+'הקצאות שבועיות -כב"ה '!S95</f>
        <v>6.5</v>
      </c>
      <c r="T95" s="11">
        <f>'הקצאות שבועיות-שב"ס '!T95+'הקצאות שבועיות -כב"ה '!T95</f>
        <v>3.9</v>
      </c>
      <c r="U95" s="11">
        <f>'הקצאות שבועיות-שב"ס '!U95+'הקצאות שבועיות -כב"ה '!U95</f>
        <v>5.2</v>
      </c>
      <c r="V95" s="11">
        <f>'הקצאות שבועיות-שב"ס '!V95+'הקצאות שבועיות -כב"ה '!V95</f>
        <v>3.9</v>
      </c>
      <c r="W95" s="11">
        <f>'הקצאות שבועיות-שב"ס '!W95+'הקצאות שבועיות -כב"ה '!W95</f>
        <v>0</v>
      </c>
      <c r="X95" s="11">
        <f>'הקצאות שבועיות-שב"ס '!X95+'הקצאות שבועיות -כב"ה '!X95</f>
        <v>0</v>
      </c>
      <c r="Y95" s="11">
        <f>'הקצאות שבועיות-שב"ס '!Y95+'הקצאות שבועיות -כב"ה '!Y95</f>
        <v>6.5</v>
      </c>
      <c r="Z95" s="11">
        <f>'הקצאות שבועיות-שב"ס '!Z95+'הקצאות שבועיות -כב"ה '!Z95</f>
        <v>3.9</v>
      </c>
      <c r="AA95" s="11">
        <f>'הקצאות שבועיות-שב"ס '!AA95+'הקצאות שבועיות -כב"ה '!AA95</f>
        <v>0</v>
      </c>
      <c r="AB95" s="11">
        <f>'הקצאות שבועיות-שב"ס '!AB95+'הקצאות שבועיות -כב"ה '!AB95</f>
        <v>0</v>
      </c>
      <c r="AC95" s="11">
        <f>'הקצאות שבועיות-שב"ס '!AC95+'הקצאות שבועיות -כב"ה '!AC95</f>
        <v>0</v>
      </c>
      <c r="AD95" s="11">
        <f>'הקצאות שבועיות-שב"ס '!AD95+'הקצאות שבועיות -כב"ה '!AD95</f>
        <v>6.5</v>
      </c>
      <c r="AE95" s="11">
        <f>'הקצאות שבועיות-שב"ס '!AE95+'הקצאות שבועיות -כב"ה '!AE95</f>
        <v>3.9</v>
      </c>
      <c r="AF95" s="11">
        <f>'הקצאות שבועיות-שב"ס '!AF95+'הקצאות שבועיות -כב"ה '!AF95</f>
        <v>5.2</v>
      </c>
      <c r="AG95" s="11">
        <f>'הקצאות שבועיות-שב"ס '!AG95+'הקצאות שבועיות -כב"ה '!AG95</f>
        <v>3.9</v>
      </c>
      <c r="AH95" s="11">
        <f>'הקצאות שבועיות-שב"ס '!AH95+'הקצאות שבועיות -כב"ה '!AH95</f>
        <v>5.2</v>
      </c>
      <c r="AI95" s="68">
        <f>'הקצאות שבועיות-שב"ס '!AI95+'הקצאות שבועיות -כב"ה '!AI95</f>
        <v>3.9</v>
      </c>
      <c r="AJ95" s="14">
        <f>'הקצאות שבועיות-שב"ס '!AJ95+'הקצאות שבועיות -כב"ה '!AJ95</f>
        <v>0</v>
      </c>
      <c r="AK95" s="71">
        <f>'הקצאות שבועיות-שב"ס '!AK95+'הקצאות שבועיות -כב"ה '!AK95</f>
        <v>0</v>
      </c>
      <c r="AL95" s="70">
        <f t="shared" si="8"/>
        <v>25.8</v>
      </c>
      <c r="AM95" s="16">
        <f t="shared" si="9"/>
        <v>16</v>
      </c>
      <c r="AN95" s="16" t="e">
        <f>AJ95+AH95+F95+H95+#REF!</f>
        <v>#REF!</v>
      </c>
      <c r="AO95" s="16">
        <f t="shared" si="10"/>
        <v>9.5</v>
      </c>
      <c r="AP95" s="16" t="e">
        <f>AL95+AJ95+H95+#REF!+K95</f>
        <v>#REF!</v>
      </c>
      <c r="AQ95" s="16">
        <f t="shared" si="11"/>
        <v>24.2</v>
      </c>
      <c r="AR95" s="17"/>
    </row>
    <row r="96" spans="1:44" ht="16" thickBot="1" x14ac:dyDescent="0.35">
      <c r="A96" s="18" t="s">
        <v>142</v>
      </c>
      <c r="B96" s="19" t="s">
        <v>40</v>
      </c>
      <c r="C96" s="20" t="s">
        <v>154</v>
      </c>
      <c r="D96" s="53">
        <f>'הקצאות שבועיות-שב"ס '!D96+'הקצאות שבועיות -כב"ה '!D96</f>
        <v>4.5999999999999996</v>
      </c>
      <c r="E96" s="54">
        <f>'הקצאות שבועיות-שב"ס '!E96+'הקצאות שבועיות -כב"ה '!E96</f>
        <v>2.6</v>
      </c>
      <c r="F96" s="53">
        <f>'הקצאות שבועיות-שב"ס '!F96+'הקצאות שבועיות -כב"ה '!F96</f>
        <v>4.5999999999999996</v>
      </c>
      <c r="G96" s="54">
        <f>'הקצאות שבועיות-שב"ס '!G96+'הקצאות שבועיות -כב"ה '!G96</f>
        <v>2.6</v>
      </c>
      <c r="H96" s="53">
        <f>'הקצאות שבועיות-שב"ס '!H96+'הקצאות שבועיות -כב"ה '!H96</f>
        <v>5</v>
      </c>
      <c r="I96" s="54">
        <f>'הקצאות שבועיות-שב"ס '!I96+'הקצאות שבועיות -כב"ה '!I96</f>
        <v>3</v>
      </c>
      <c r="J96" s="55">
        <f>'הקצאות שבועיות-שב"ס '!J96+'הקצאות שבועיות -כב"ה '!J96</f>
        <v>6.6</v>
      </c>
      <c r="K96" s="54">
        <f>'הקצאות שבועיות-שב"ס '!K96+'הקצאות שבועיות -כב"ה '!K96</f>
        <v>2.6</v>
      </c>
      <c r="L96" s="11">
        <f>'הקצאות שבועיות-שב"ס '!L96+'הקצאות שבועיות -כב"ה '!L96</f>
        <v>5.2</v>
      </c>
      <c r="M96" s="11">
        <f>'הקצאות שבועיות-שב"ס '!M96+'הקצאות שבועיות -כב"ה '!M96</f>
        <v>2.6</v>
      </c>
      <c r="N96" s="11">
        <f>'הקצאות שבועיות-שב"ס '!N96+'הקצאות שבועיות -כב"ה '!N96</f>
        <v>7.8</v>
      </c>
      <c r="O96" s="11">
        <f>'הקצאות שבועיות-שב"ס '!O96+'הקצאות שבועיות -כב"ה '!O96</f>
        <v>5.2</v>
      </c>
      <c r="P96" s="11">
        <f>'הקצאות שבועיות-שב"ס '!P96+'הקצאות שבועיות -כב"ה '!P96</f>
        <v>7.2</v>
      </c>
      <c r="Q96" s="11">
        <f>'הקצאות שבועיות-שב"ס '!Q96+'הקצאות שבועיות -כב"ה '!Q96</f>
        <v>14.4</v>
      </c>
      <c r="R96" s="11">
        <f>'הקצאות שבועיות-שב"ס '!R96+'הקצאות שבועיות -כב"ה '!R96</f>
        <v>9.8000000000000007</v>
      </c>
      <c r="S96" s="11">
        <f>'הקצאות שבועיות-שב"ס '!S96+'הקצאות שבועיות -כב"ה '!S96</f>
        <v>14.4</v>
      </c>
      <c r="T96" s="11">
        <f>'הקצאות שבועיות-שב"ס '!T96+'הקצאות שבועיות -כב"ה '!T96</f>
        <v>9.8000000000000007</v>
      </c>
      <c r="U96" s="11">
        <f>'הקצאות שבועיות-שב"ס '!U96+'הקצאות שבועיות -כב"ה '!U96</f>
        <v>14.4</v>
      </c>
      <c r="V96" s="11">
        <f>'הקצאות שבועיות-שב"ס '!V96+'הקצאות שבועיות -כב"ה '!V96</f>
        <v>9.8000000000000007</v>
      </c>
      <c r="W96" s="11">
        <f>'הקצאות שבועיות-שב"ס '!W96+'הקצאות שבועיות -כב"ה '!W96</f>
        <v>12.4</v>
      </c>
      <c r="X96" s="11">
        <f>'הקצאות שבועיות-שב"ס '!X96+'הקצאות שבועיות -כב"ה '!X96</f>
        <v>9.8000000000000007</v>
      </c>
      <c r="Y96" s="11">
        <f>'הקצאות שבועיות-שב"ס '!Y96+'הקצאות שבועיות -כב"ה '!Y96</f>
        <v>14.4</v>
      </c>
      <c r="Z96" s="11">
        <f>'הקצאות שבועיות-שב"ס '!Z96+'הקצאות שבועיות -כב"ה '!Z96</f>
        <v>9.8000000000000007</v>
      </c>
      <c r="AA96" s="11">
        <f>'הקצאות שבועיות-שב"ס '!AA96+'הקצאות שבועיות -כב"ה '!AA96</f>
        <v>5.2</v>
      </c>
      <c r="AB96" s="11">
        <f>'הקצאות שבועיות-שב"ס '!AB96+'הקצאות שבועיות -כב"ה '!AB96</f>
        <v>6.6</v>
      </c>
      <c r="AC96" s="11">
        <f>'הקצאות שבועיות-שב"ס '!AC96+'הקצאות שבועיות -כב"ה '!AC96</f>
        <v>2.6</v>
      </c>
      <c r="AD96" s="11">
        <f>'הקצאות שבועיות-שב"ס '!AD96+'הקצאות שבועיות -כב"ה '!AD96</f>
        <v>7.8</v>
      </c>
      <c r="AE96" s="11">
        <f>'הקצאות שבועיות-שב"ס '!AE96+'הקצאות שבועיות -כב"ה '!AE96</f>
        <v>5.2</v>
      </c>
      <c r="AF96" s="11">
        <f>'הקצאות שבועיות-שב"ס '!AF96+'הקצאות שבועיות -כב"ה '!AF96</f>
        <v>7.8</v>
      </c>
      <c r="AG96" s="11">
        <f>'הקצאות שבועיות-שב"ס '!AG96+'הקצאות שבועיות -כב"ה '!AG96</f>
        <v>5.2</v>
      </c>
      <c r="AH96" s="11">
        <f>'הקצאות שבועיות-שב"ס '!AH96+'הקצאות שבועיות -כב"ה '!AH96</f>
        <v>7.8</v>
      </c>
      <c r="AI96" s="68">
        <f>'הקצאות שבועיות-שב"ס '!AI96+'הקצאות שבועיות -כב"ה '!AI96</f>
        <v>5.2</v>
      </c>
      <c r="AJ96" s="14">
        <f>'הקצאות שבועיות-שב"ס '!AJ96+'הקצאות שבועיות -כב"ה '!AJ96</f>
        <v>10.4</v>
      </c>
      <c r="AK96" s="71">
        <f>'הקצאות שבועיות-שב"ס '!AK96+'הקצאות שבועיות -כב"ה '!AK96</f>
        <v>7.8</v>
      </c>
      <c r="AL96" s="70">
        <f t="shared" si="8"/>
        <v>29.799999999999997</v>
      </c>
      <c r="AM96" s="16">
        <f t="shared" si="9"/>
        <v>18.600000000000001</v>
      </c>
      <c r="AN96" s="16" t="e">
        <f>AJ96+AH96+F96+H96+#REF!</f>
        <v>#REF!</v>
      </c>
      <c r="AO96" s="16">
        <f t="shared" si="10"/>
        <v>25.200000000000003</v>
      </c>
      <c r="AP96" s="16" t="e">
        <f>AL96+AJ96+H96+#REF!+K96</f>
        <v>#REF!</v>
      </c>
      <c r="AQ96" s="16">
        <f t="shared" si="11"/>
        <v>41.2</v>
      </c>
      <c r="AR96" s="17"/>
    </row>
    <row r="97" spans="1:44" ht="16" thickBot="1" x14ac:dyDescent="0.35">
      <c r="A97" s="18" t="s">
        <v>142</v>
      </c>
      <c r="B97" s="19" t="s">
        <v>87</v>
      </c>
      <c r="C97" s="20" t="s">
        <v>155</v>
      </c>
      <c r="D97" s="53">
        <f>'הקצאות שבועיות-שב"ס '!D97+'הקצאות שבועיות -כב"ה '!D97</f>
        <v>3.2</v>
      </c>
      <c r="E97" s="54">
        <f>'הקצאות שבועיות-שב"ס '!E97+'הקצאות שבועיות -כב"ה '!E97</f>
        <v>2.9</v>
      </c>
      <c r="F97" s="53">
        <f>'הקצאות שבועיות-שב"ס '!F97+'הקצאות שבועיות -כב"ה '!F97</f>
        <v>3.2</v>
      </c>
      <c r="G97" s="54">
        <f>'הקצאות שבועיות-שב"ס '!G97+'הקצאות שבועיות -כב"ה '!G97</f>
        <v>2.9</v>
      </c>
      <c r="H97" s="53">
        <f>'הקצאות שבועיות-שב"ס '!H97+'הקצאות שבועיות -כב"ה '!H97</f>
        <v>3</v>
      </c>
      <c r="I97" s="54">
        <f>'הקצאות שבועיות-שב"ס '!I97+'הקצאות שבועיות -כב"ה '!I97</f>
        <v>3</v>
      </c>
      <c r="J97" s="55">
        <f>'הקצאות שבועיות-שב"ס '!J97+'הקצאות שבועיות -כב"ה '!J97</f>
        <v>3.2</v>
      </c>
      <c r="K97" s="54">
        <f>'הקצאות שבועיות-שב"ס '!K97+'הקצאות שבועיות -כב"ה '!K97</f>
        <v>2.9</v>
      </c>
      <c r="L97" s="11">
        <f>'הקצאות שבועיות-שב"ס '!L97+'הקצאות שבועיות -כב"ה '!L97</f>
        <v>3.2</v>
      </c>
      <c r="M97" s="11">
        <f>'הקצאות שבועיות-שב"ס '!M97+'הקצאות שבועיות -כב"ה '!M97</f>
        <v>2.9</v>
      </c>
      <c r="N97" s="11">
        <f>'הקצאות שבועיות-שב"ס '!N97+'הקצאות שבועיות -כב"ה '!N97</f>
        <v>5</v>
      </c>
      <c r="O97" s="11">
        <f>'הקצאות שבועיות-שב"ס '!O97+'הקצאות שבועיות -כב"ה '!O97</f>
        <v>4.4000000000000004</v>
      </c>
      <c r="P97" s="11">
        <f>'הקצאות שבועיות-שב"ס '!P97+'הקצאות שבועיות -כב"ה '!P97</f>
        <v>3.8</v>
      </c>
      <c r="Q97" s="11">
        <f>'הקצאות שבועיות-שב"ס '!Q97+'הקצאות שבועיות -כב"ה '!Q97</f>
        <v>8.8000000000000007</v>
      </c>
      <c r="R97" s="11">
        <f>'הקצאות שבועיות-שב"ס '!R97+'הקצאות שבועיות -כב"ה '!R97</f>
        <v>4.4000000000000004</v>
      </c>
      <c r="S97" s="11">
        <f>'הקצאות שבועיות-שב"ס '!S97+'הקצאות שבועיות -כב"ה '!S97</f>
        <v>8.3999999999999986</v>
      </c>
      <c r="T97" s="11">
        <f>'הקצאות שבועיות-שב"ס '!T97+'הקצאות שבועיות -כב"ה '!T97</f>
        <v>4.4000000000000004</v>
      </c>
      <c r="U97" s="11">
        <f>'הקצאות שבועיות-שב"ס '!U97+'הקצאות שבועיות -כב"ה '!U97</f>
        <v>9.3999999999999986</v>
      </c>
      <c r="V97" s="11">
        <f>'הקצאות שבועיות-שב"ס '!V97+'הקצאות שבועיות -כב"ה '!V97</f>
        <v>4.4000000000000004</v>
      </c>
      <c r="W97" s="11">
        <f>'הקצאות שבועיות-שב"ס '!W97+'הקצאות שבועיות -כב"ה '!W97</f>
        <v>5.8</v>
      </c>
      <c r="X97" s="11">
        <f>'הקצאות שבועיות-שב"ס '!X97+'הקצאות שבועיות -כב"ה '!X97</f>
        <v>4</v>
      </c>
      <c r="Y97" s="11">
        <f>'הקצאות שבועיות-שב"ס '!Y97+'הקצאות שבועיות -כב"ה '!Y97</f>
        <v>6</v>
      </c>
      <c r="Z97" s="11">
        <f>'הקצאות שבועיות-שב"ס '!Z97+'הקצאות שבועיות -כב"ה '!Z97</f>
        <v>4.4000000000000004</v>
      </c>
      <c r="AA97" s="11">
        <f>'הקצאות שבועיות-שב"ס '!AA97+'הקצאות שבועיות -כב"ה '!AA97</f>
        <v>3.8</v>
      </c>
      <c r="AB97" s="11">
        <f>'הקצאות שבועיות-שב"ס '!AB97+'הקצאות שבועיות -כב"ה '!AB97</f>
        <v>5</v>
      </c>
      <c r="AC97" s="11">
        <f>'הקצאות שבועיות-שב"ס '!AC97+'הקצאות שבועיות -כב"ה '!AC97</f>
        <v>4.4000000000000004</v>
      </c>
      <c r="AD97" s="11">
        <f>'הקצאות שבועיות-שב"ס '!AD97+'הקצאות שבועיות -כב"ה '!AD97</f>
        <v>5</v>
      </c>
      <c r="AE97" s="11">
        <f>'הקצאות שבועיות-שב"ס '!AE97+'הקצאות שבועיות -כב"ה '!AE97</f>
        <v>4.4000000000000004</v>
      </c>
      <c r="AF97" s="11">
        <f>'הקצאות שבועיות-שב"ס '!AF97+'הקצאות שבועיות -כב"ה '!AF97</f>
        <v>3.2</v>
      </c>
      <c r="AG97" s="11">
        <f>'הקצאות שבועיות-שב"ס '!AG97+'הקצאות שבועיות -כב"ה '!AG97</f>
        <v>2.9</v>
      </c>
      <c r="AH97" s="11">
        <f>'הקצאות שבועיות-שב"ס '!AH97+'הקצאות שבועיות -כב"ה '!AH97</f>
        <v>3.2</v>
      </c>
      <c r="AI97" s="68">
        <f>'הקצאות שבועיות-שב"ס '!AI97+'הקצאות שבועיות -כב"ה '!AI97</f>
        <v>2.9</v>
      </c>
      <c r="AJ97" s="14">
        <f>'הקצאות שבועיות-שב"ס '!AJ97+'הקצאות שבועיות -כב"ה '!AJ97</f>
        <v>5</v>
      </c>
      <c r="AK97" s="71">
        <f>'הקצאות שבועיות-שב"ס '!AK97+'הקצאות שבועיות -כב"ה '!AK97</f>
        <v>3.8</v>
      </c>
      <c r="AL97" s="70">
        <f t="shared" si="8"/>
        <v>15.8</v>
      </c>
      <c r="AM97" s="16">
        <f t="shared" si="9"/>
        <v>14.6</v>
      </c>
      <c r="AN97" s="16" t="e">
        <f>AJ97+AH97+F97+H97+#REF!</f>
        <v>#REF!</v>
      </c>
      <c r="AO97" s="16">
        <f t="shared" si="10"/>
        <v>15.8</v>
      </c>
      <c r="AP97" s="16" t="e">
        <f>AL97+AJ97+H97+#REF!+K97</f>
        <v>#REF!</v>
      </c>
      <c r="AQ97" s="16">
        <f t="shared" si="11"/>
        <v>27.799999999999997</v>
      </c>
      <c r="AR97" s="17"/>
    </row>
    <row r="98" spans="1:44" ht="16" thickBot="1" x14ac:dyDescent="0.35">
      <c r="A98" s="18" t="s">
        <v>142</v>
      </c>
      <c r="B98" s="19" t="s">
        <v>40</v>
      </c>
      <c r="C98" s="20" t="s">
        <v>156</v>
      </c>
      <c r="D98" s="53">
        <f>'הקצאות שבועיות-שב"ס '!D98+'הקצאות שבועיות -כב"ה '!D98</f>
        <v>2.6</v>
      </c>
      <c r="E98" s="54">
        <f>'הקצאות שבועיות-שב"ס '!E98+'הקצאות שבועיות -כב"ה '!E98</f>
        <v>2.6</v>
      </c>
      <c r="F98" s="53">
        <f>'הקצאות שבועיות-שב"ס '!F98+'הקצאות שבועיות -כב"ה '!F98</f>
        <v>2.6</v>
      </c>
      <c r="G98" s="54">
        <f>'הקצאות שבועיות-שב"ס '!G98+'הקצאות שבועיות -כב"ה '!G98</f>
        <v>2.6</v>
      </c>
      <c r="H98" s="53">
        <f>'הקצאות שבועיות-שב"ס '!H98+'הקצאות שבועיות -כב"ה '!H98</f>
        <v>3</v>
      </c>
      <c r="I98" s="54">
        <f>'הקצאות שבועיות-שב"ס '!I98+'הקצאות שבועיות -כב"ה '!I98</f>
        <v>3</v>
      </c>
      <c r="J98" s="55">
        <f>'הקצאות שבועיות-שב"ס '!J98+'הקצאות שבועיות -כב"ה '!J98</f>
        <v>2.6</v>
      </c>
      <c r="K98" s="54">
        <f>'הקצאות שבועיות-שב"ס '!K98+'הקצאות שבועיות -כב"ה '!K98</f>
        <v>2.6</v>
      </c>
      <c r="L98" s="11">
        <f>'הקצאות שבועיות-שב"ס '!L98+'הקצאות שבועיות -כב"ה '!L98</f>
        <v>5.2</v>
      </c>
      <c r="M98" s="11">
        <f>'הקצאות שבועיות-שב"ס '!M98+'הקצאות שבועיות -כב"ה '!M98</f>
        <v>2.6</v>
      </c>
      <c r="N98" s="11">
        <f>'הקצאות שבועיות-שב"ס '!N98+'הקצאות שבועיות -כב"ה '!N98</f>
        <v>7.8</v>
      </c>
      <c r="O98" s="11">
        <f>'הקצאות שבועיות-שב"ס '!O98+'הקצאות שבועיות -כב"ה '!O98</f>
        <v>5.2</v>
      </c>
      <c r="P98" s="11">
        <f>'הקצאות שבועיות-שב"ס '!P98+'הקצאות שבועיות -כב"ה '!P98</f>
        <v>5.2</v>
      </c>
      <c r="Q98" s="11">
        <f>'הקצאות שבועיות-שב"ס '!Q98+'הקצאות שבועיות -כב"ה '!Q98</f>
        <v>10.4</v>
      </c>
      <c r="R98" s="11">
        <f>'הקצאות שבועיות-שב"ס '!R98+'הקצאות שבועיות -כב"ה '!R98</f>
        <v>7.8</v>
      </c>
      <c r="S98" s="11">
        <f>'הקצאות שבועיות-שב"ס '!S98+'הקצאות שבועיות -כב"ה '!S98</f>
        <v>10.4</v>
      </c>
      <c r="T98" s="11">
        <f>'הקצאות שבועיות-שב"ס '!T98+'הקצאות שבועיות -כב"ה '!T98</f>
        <v>7.8</v>
      </c>
      <c r="U98" s="11">
        <f>'הקצאות שבועיות-שב"ס '!U98+'הקצאות שבועיות -כב"ה '!U98</f>
        <v>10.4</v>
      </c>
      <c r="V98" s="11">
        <f>'הקצאות שבועיות-שב"ס '!V98+'הקצאות שבועיות -כב"ה '!V98</f>
        <v>7.8</v>
      </c>
      <c r="W98" s="11">
        <f>'הקצאות שבועיות-שב"ס '!W98+'הקצאות שבועיות -כב"ה '!W98</f>
        <v>10.4</v>
      </c>
      <c r="X98" s="11">
        <f>'הקצאות שבועיות-שב"ס '!X98+'הקצאות שבועיות -כב"ה '!X98</f>
        <v>7.8</v>
      </c>
      <c r="Y98" s="11">
        <f>'הקצאות שבועיות-שב"ס '!Y98+'הקצאות שבועיות -כב"ה '!Y98</f>
        <v>10.4</v>
      </c>
      <c r="Z98" s="11">
        <f>'הקצאות שבועיות-שב"ס '!Z98+'הקצאות שבועיות -כב"ה '!Z98</f>
        <v>7.8</v>
      </c>
      <c r="AA98" s="11">
        <f>'הקצאות שבועיות-שב"ס '!AA98+'הקצאות שבועיות -כב"ה '!AA98</f>
        <v>5.2</v>
      </c>
      <c r="AB98" s="11">
        <f>'הקצאות שבועיות-שב"ס '!AB98+'הקצאות שבועיות -כב"ה '!AB98</f>
        <v>2.6</v>
      </c>
      <c r="AC98" s="11">
        <f>'הקצאות שבועיות-שב"ס '!AC98+'הקצאות שבועיות -כב"ה '!AC98</f>
        <v>2.6</v>
      </c>
      <c r="AD98" s="11">
        <f>'הקצאות שבועיות-שב"ס '!AD98+'הקצאות שבועיות -כב"ה '!AD98</f>
        <v>7.8</v>
      </c>
      <c r="AE98" s="11">
        <f>'הקצאות שבועיות-שב"ס '!AE98+'הקצאות שבועיות -כב"ה '!AE98</f>
        <v>5.2</v>
      </c>
      <c r="AF98" s="11">
        <f>'הקצאות שבועיות-שב"ס '!AF98+'הקצאות שבועיות -כב"ה '!AF98</f>
        <v>7.8</v>
      </c>
      <c r="AG98" s="11">
        <f>'הקצאות שבועיות-שב"ס '!AG98+'הקצאות שבועיות -כב"ה '!AG98</f>
        <v>5.2</v>
      </c>
      <c r="AH98" s="11">
        <f>'הקצאות שבועיות-שב"ס '!AH98+'הקצאות שבועיות -כב"ה '!AH98</f>
        <v>7.8</v>
      </c>
      <c r="AI98" s="68">
        <f>'הקצאות שבועיות-שב"ס '!AI98+'הקצאות שבועיות -כב"ה '!AI98</f>
        <v>5.2</v>
      </c>
      <c r="AJ98" s="14">
        <f>'הקצאות שבועיות-שב"ס '!AJ98+'הקצאות שבועיות -כב"ה '!AJ98</f>
        <v>10.4</v>
      </c>
      <c r="AK98" s="71">
        <f>'הקצאות שבועיות-שב"ס '!AK98+'הקצאות שבועיות -כב"ה '!AK98</f>
        <v>7.8</v>
      </c>
      <c r="AL98" s="70">
        <f t="shared" si="8"/>
        <v>23.8</v>
      </c>
      <c r="AM98" s="16">
        <f t="shared" si="9"/>
        <v>18.600000000000001</v>
      </c>
      <c r="AN98" s="16" t="e">
        <f>AJ98+AH98+F98+H98+#REF!</f>
        <v>#REF!</v>
      </c>
      <c r="AO98" s="16">
        <f t="shared" si="10"/>
        <v>21.200000000000003</v>
      </c>
      <c r="AP98" s="16" t="e">
        <f>AL98+AJ98+H98+#REF!+K98</f>
        <v>#REF!</v>
      </c>
      <c r="AQ98" s="16">
        <f t="shared" si="11"/>
        <v>37.200000000000003</v>
      </c>
      <c r="AR98" s="17"/>
    </row>
    <row r="99" spans="1:44" ht="16" thickBot="1" x14ac:dyDescent="0.35">
      <c r="A99" s="18" t="s">
        <v>142</v>
      </c>
      <c r="B99" s="19" t="s">
        <v>40</v>
      </c>
      <c r="C99" s="20" t="s">
        <v>157</v>
      </c>
      <c r="D99" s="53">
        <f>'הקצאות שבועיות-שב"ס '!D99+'הקצאות שבועיות -כב"ה '!D99</f>
        <v>5.2</v>
      </c>
      <c r="E99" s="54">
        <f>'הקצאות שבועיות-שב"ס '!E99+'הקצאות שבועיות -כב"ה '!E99</f>
        <v>2.6</v>
      </c>
      <c r="F99" s="53">
        <f>'הקצאות שבועיות-שב"ס '!F99+'הקצאות שבועיות -כב"ה '!F99</f>
        <v>5.2</v>
      </c>
      <c r="G99" s="54">
        <f>'הקצאות שבועיות-שב"ס '!G99+'הקצאות שבועיות -כב"ה '!G99</f>
        <v>2.6</v>
      </c>
      <c r="H99" s="53">
        <f>'הקצאות שבועיות-שב"ס '!H99+'הקצאות שבועיות -כב"ה '!H99</f>
        <v>5</v>
      </c>
      <c r="I99" s="54">
        <f>'הקצאות שבועיות-שב"ס '!I99+'הקצאות שבועיות -כב"ה '!I99</f>
        <v>3</v>
      </c>
      <c r="J99" s="55">
        <f>'הקצאות שבועיות-שב"ס '!J99+'הקצאות שבועיות -כב"ה '!J99</f>
        <v>7.8</v>
      </c>
      <c r="K99" s="54">
        <f>'הקצאות שבועיות-שב"ס '!K99+'הקצאות שבועיות -כב"ה '!K99</f>
        <v>5.2</v>
      </c>
      <c r="L99" s="11">
        <f>'הקצאות שבועיות-שב"ס '!L99+'הקצאות שבועיות -כב"ה '!L99</f>
        <v>7.8</v>
      </c>
      <c r="M99" s="11">
        <f>'הקצאות שבועיות-שב"ס '!M99+'הקצאות שבועיות -כב"ה '!M99</f>
        <v>5.2</v>
      </c>
      <c r="N99" s="11">
        <f>'הקצאות שבועיות-שב"ס '!N99+'הקצאות שבועיות -כב"ה '!N99</f>
        <v>10.4</v>
      </c>
      <c r="O99" s="11">
        <f>'הקצאות שבועיות-שב"ס '!O99+'הקצאות שבועיות -כב"ה '!O99</f>
        <v>5.2</v>
      </c>
      <c r="P99" s="11">
        <f>'הקצאות שבועיות-שב"ס '!P99+'הקצאות שבועיות -כב"ה '!P99</f>
        <v>5.2</v>
      </c>
      <c r="Q99" s="11">
        <f>'הקצאות שבועיות-שב"ס '!Q99+'הקצאות שבועיות -כב"ה '!Q99</f>
        <v>23.4</v>
      </c>
      <c r="R99" s="11">
        <f>'הקצאות שבועיות-שב"ס '!R99+'הקצאות שבועיות -כב"ה '!R99</f>
        <v>10.4</v>
      </c>
      <c r="S99" s="11">
        <f>'הקצאות שבועיות-שב"ס '!S99+'הקצאות שבועיות -כב"ה '!S99</f>
        <v>20</v>
      </c>
      <c r="T99" s="11">
        <f>'הקצאות שבועיות-שב"ס '!T99+'הקצאות שבועיות -כב"ה '!T99</f>
        <v>11.7</v>
      </c>
      <c r="U99" s="11">
        <f>'הקצאות שבועיות-שב"ס '!U99+'הקצאות שבועיות -כב"ה '!U99</f>
        <v>22</v>
      </c>
      <c r="V99" s="11">
        <f>'הקצאות שבועיות-שב"ס '!V99+'הקצאות שבועיות -כב"ה '!V99</f>
        <v>11.7</v>
      </c>
      <c r="W99" s="11">
        <f>'הקצאות שבועיות-שב"ס '!W99+'הקצאות שבועיות -כב"ה '!W99</f>
        <v>10.4</v>
      </c>
      <c r="X99" s="11">
        <f>'הקצאות שבועיות-שב"ס '!X99+'הקצאות שבועיות -כב"ה '!X99</f>
        <v>6</v>
      </c>
      <c r="Y99" s="11">
        <f>'הקצאות שבועיות-שב"ס '!Y99+'הקצאות שבועיות -כב"ה '!Y99</f>
        <v>10.4</v>
      </c>
      <c r="Z99" s="11">
        <f>'הקצאות שבועיות-שב"ס '!Z99+'הקצאות שבועיות -כב"ה '!Z99</f>
        <v>5.2</v>
      </c>
      <c r="AA99" s="11">
        <f>'הקצאות שבועיות-שב"ס '!AA99+'הקצאות שבועיות -כב"ה '!AA99</f>
        <v>7</v>
      </c>
      <c r="AB99" s="11">
        <f>'הקצאות שבועיות-שב"ס '!AB99+'הקצאות שבועיות -כב"ה '!AB99</f>
        <v>7.8</v>
      </c>
      <c r="AC99" s="11">
        <f>'הקצאות שבועיות-שב"ס '!AC99+'הקצאות שבועיות -כב"ה '!AC99</f>
        <v>5.2</v>
      </c>
      <c r="AD99" s="11">
        <f>'הקצאות שבועיות-שב"ס '!AD99+'הקצאות שבועיות -כב"ה '!AD99</f>
        <v>5.2</v>
      </c>
      <c r="AE99" s="11">
        <f>'הקצאות שבועיות-שב"ס '!AE99+'הקצאות שבועיות -כב"ה '!AE99</f>
        <v>2.6</v>
      </c>
      <c r="AF99" s="11">
        <f>'הקצאות שבועיות-שב"ס '!AF99+'הקצאות שבועיות -כב"ה '!AF99</f>
        <v>5.2</v>
      </c>
      <c r="AG99" s="11">
        <f>'הקצאות שבועיות-שב"ס '!AG99+'הקצאות שבועיות -כב"ה '!AG99</f>
        <v>2.6</v>
      </c>
      <c r="AH99" s="11">
        <f>'הקצאות שבועיות-שב"ס '!AH99+'הקצאות שבועיות -כב"ה '!AH99</f>
        <v>7.8</v>
      </c>
      <c r="AI99" s="68">
        <f>'הקצאות שבועיות-שב"ס '!AI99+'הקצאות שבועיות -כב"ה '!AI99</f>
        <v>3.9</v>
      </c>
      <c r="AJ99" s="14">
        <f>'הקצאות שבועיות-שב"ס '!AJ99+'הקצאות שבועיות -כב"ה '!AJ99</f>
        <v>14</v>
      </c>
      <c r="AK99" s="71">
        <f>'הקצאות שבועיות-שב"ס '!AK99+'הקצאות שבועיות -כב"ה '!AK99</f>
        <v>11.7</v>
      </c>
      <c r="AL99" s="70">
        <f t="shared" si="8"/>
        <v>28.4</v>
      </c>
      <c r="AM99" s="16">
        <f t="shared" si="9"/>
        <v>14.7</v>
      </c>
      <c r="AN99" s="16" t="e">
        <f>AJ99+AH99+F99+H99+#REF!</f>
        <v>#REF!</v>
      </c>
      <c r="AO99" s="16">
        <f t="shared" si="10"/>
        <v>29</v>
      </c>
      <c r="AP99" s="16" t="e">
        <f>AL99+AJ99+H99+#REF!+K99</f>
        <v>#REF!</v>
      </c>
      <c r="AQ99" s="16">
        <f t="shared" si="11"/>
        <v>44.999999999999993</v>
      </c>
      <c r="AR99" s="17"/>
    </row>
    <row r="100" spans="1:44" ht="16" thickBot="1" x14ac:dyDescent="0.35">
      <c r="A100" s="18" t="s">
        <v>158</v>
      </c>
      <c r="B100" s="19" t="s">
        <v>29</v>
      </c>
      <c r="C100" s="20" t="s">
        <v>159</v>
      </c>
      <c r="D100" s="53">
        <f>'הקצאות שבועיות-שב"ס '!D100+'הקצאות שבועיות -כב"ה '!D100</f>
        <v>5.2</v>
      </c>
      <c r="E100" s="54">
        <f>'הקצאות שבועיות-שב"ס '!E100+'הקצאות שבועיות -כב"ה '!E100</f>
        <v>2.6</v>
      </c>
      <c r="F100" s="53">
        <f>'הקצאות שבועיות-שב"ס '!F100+'הקצאות שבועיות -כב"ה '!F100</f>
        <v>5.2</v>
      </c>
      <c r="G100" s="54">
        <f>'הקצאות שבועיות-שב"ס '!G100+'הקצאות שבועיות -כב"ה '!G100</f>
        <v>2.6</v>
      </c>
      <c r="H100" s="53">
        <f>'הקצאות שבועיות-שב"ס '!H100+'הקצאות שבועיות -כב"ה '!H100</f>
        <v>5</v>
      </c>
      <c r="I100" s="54">
        <f>'הקצאות שבועיות-שב"ס '!I100+'הקצאות שבועיות -כב"ה '!I100</f>
        <v>3</v>
      </c>
      <c r="J100" s="55">
        <f>'הקצאות שבועיות-שב"ס '!J100+'הקצאות שבועיות -כב"ה '!J100</f>
        <v>2</v>
      </c>
      <c r="K100" s="54">
        <f>'הקצאות שבועיות-שב"ס '!K100+'הקצאות שבועיות -כב"ה '!K100</f>
        <v>2</v>
      </c>
      <c r="L100" s="11">
        <f>'הקצאות שבועיות-שב"ס '!L100+'הקצאות שבועיות -כב"ה '!L100</f>
        <v>5.2</v>
      </c>
      <c r="M100" s="11">
        <f>'הקצאות שבועיות-שב"ס '!M100+'הקצאות שבועיות -כב"ה '!M100</f>
        <v>2.6</v>
      </c>
      <c r="N100" s="11">
        <f>'הקצאות שבועיות-שב"ס '!N100+'הקצאות שבועיות -כב"ה '!N100</f>
        <v>10.199999999999999</v>
      </c>
      <c r="O100" s="11">
        <f>'הקצאות שבועיות-שב"ס '!O100+'הקצאות שבועיות -כב"ה '!O100</f>
        <v>6.9</v>
      </c>
      <c r="P100" s="11">
        <f>'הקצאות שבועיות-שב"ס '!P100+'הקצאות שבועיות -כב"ה '!P100</f>
        <v>4</v>
      </c>
      <c r="Q100" s="11">
        <f>'הקצאות שבועיות-שב"ס '!Q100+'הקצאות שבועיות -כב"ה '!Q100</f>
        <v>5.5</v>
      </c>
      <c r="R100" s="11">
        <f>'הקצאות שבועיות-שב"ס '!R100+'הקצאות שבועיות -כב"ה '!R100</f>
        <v>4.9000000000000004</v>
      </c>
      <c r="S100" s="11">
        <f>'הקצאות שבועיות-שב"ס '!S100+'הקצאות שבועיות -כב"ה '!S100</f>
        <v>9.5</v>
      </c>
      <c r="T100" s="11">
        <f>'הקצאות שבועיות-שב"ס '!T100+'הקצאות שבועיות -כב"ה '!T100</f>
        <v>4.9000000000000004</v>
      </c>
      <c r="U100" s="11">
        <f>'הקצאות שבועיות-שב"ס '!U100+'הקצאות שבועיות -כב"ה '!U100</f>
        <v>9.1999999999999993</v>
      </c>
      <c r="V100" s="11">
        <f>'הקצאות שבועיות-שב"ס '!V100+'הקצאות שבועיות -כב"ה '!V100</f>
        <v>4.9000000000000004</v>
      </c>
      <c r="W100" s="11">
        <f>'הקצאות שבועיות-שב"ס '!W100+'הקצאות שבועיות -כב"ה '!W100</f>
        <v>6</v>
      </c>
      <c r="X100" s="11">
        <f>'הקצאות שבועיות-שב"ס '!X100+'הקצאות שבועיות -כב"ה '!X100</f>
        <v>4</v>
      </c>
      <c r="Y100" s="11">
        <f>'הקצאות שבועיות-שב"ס '!Y100+'הקצאות שבועיות -כב"ה '!Y100</f>
        <v>5.5</v>
      </c>
      <c r="Z100" s="11">
        <f>'הקצאות שבועיות-שב"ס '!Z100+'הקצאות שבועיות -כב"ה '!Z100</f>
        <v>4.9000000000000004</v>
      </c>
      <c r="AA100" s="11">
        <f>'הקצאות שבועיות-שב"ס '!AA100+'הקצאות שבועיות -כב"ה '!AA100</f>
        <v>4</v>
      </c>
      <c r="AB100" s="11">
        <f>'הקצאות שבועיות-שב"ס '!AB100+'הקצאות שבועיות -כב"ה '!AB100</f>
        <v>2</v>
      </c>
      <c r="AC100" s="11">
        <f>'הקצאות שבועיות-שב"ס '!AC100+'הקצאות שבועיות -כב"ה '!AC100</f>
        <v>2</v>
      </c>
      <c r="AD100" s="11">
        <f>'הקצאות שבועיות-שב"ס '!AD100+'הקצאות שבועיות -כב"ה '!AD100</f>
        <v>5.5</v>
      </c>
      <c r="AE100" s="11">
        <f>'הקצאות שבועיות-שב"ס '!AE100+'הקצאות שבועיות -כב"ה '!AE100</f>
        <v>4.9000000000000004</v>
      </c>
      <c r="AF100" s="11">
        <f>'הקצאות שבועיות-שב"ס '!AF100+'הקצאות שבועיות -כב"ה '!AF100</f>
        <v>5.2</v>
      </c>
      <c r="AG100" s="11">
        <f>'הקצאות שבועיות-שב"ס '!AG100+'הקצאות שבועיות -כב"ה '!AG100</f>
        <v>4.9000000000000004</v>
      </c>
      <c r="AH100" s="11">
        <f>'הקצאות שבועיות-שב"ס '!AH100+'הקצאות שבועיות -כב"ה '!AH100</f>
        <v>5.2</v>
      </c>
      <c r="AI100" s="68">
        <f>'הקצאות שבועיות-שב"ס '!AI100+'הקצאות שבועיות -כב"ה '!AI100</f>
        <v>2.9</v>
      </c>
      <c r="AJ100" s="14">
        <f>'הקצאות שבועיות-שב"ס '!AJ100+'הקצאות שבועיות -כב"ה '!AJ100</f>
        <v>6</v>
      </c>
      <c r="AK100" s="71">
        <f>'הקצאות שבועיות-שב"ס '!AK100+'הקצאות שבועיות -כב"ה '!AK100</f>
        <v>4</v>
      </c>
      <c r="AL100" s="70">
        <f t="shared" ref="AL100:AL109" si="12">AH100+AF100+D100+F100+H100</f>
        <v>25.8</v>
      </c>
      <c r="AM100" s="16">
        <f t="shared" ref="AM100:AM109" si="13">AI100+AG100+E100+G100+I100</f>
        <v>16</v>
      </c>
      <c r="AN100" s="16" t="e">
        <f>AJ100+AH100+F100+H100+#REF!</f>
        <v>#REF!</v>
      </c>
      <c r="AO100" s="16">
        <f t="shared" ref="AO100:AO109" si="14">AK100+AI100+G100+I100+J100</f>
        <v>14.5</v>
      </c>
      <c r="AP100" s="16" t="e">
        <f>AL100+AJ100+H100+#REF!+K100</f>
        <v>#REF!</v>
      </c>
      <c r="AQ100" s="16">
        <f t="shared" ref="AQ100:AQ109" si="15">AM100+AK100+I100+J100+L100</f>
        <v>30.2</v>
      </c>
      <c r="AR100" s="17"/>
    </row>
    <row r="101" spans="1:44" ht="16" thickBot="1" x14ac:dyDescent="0.35">
      <c r="A101" s="18" t="s">
        <v>160</v>
      </c>
      <c r="B101" s="19" t="s">
        <v>36</v>
      </c>
      <c r="C101" s="20" t="s">
        <v>161</v>
      </c>
      <c r="D101" s="53">
        <f>'הקצאות שבועיות-שב"ס '!D101+'הקצאות שבועיות -כב"ה '!D101</f>
        <v>5.2</v>
      </c>
      <c r="E101" s="54">
        <f>'הקצאות שבועיות-שב"ס '!E101+'הקצאות שבועיות -כב"ה '!E101</f>
        <v>2.6</v>
      </c>
      <c r="F101" s="53">
        <f>'הקצאות שבועיות-שב"ס '!F101+'הקצאות שבועיות -כב"ה '!F101</f>
        <v>5.2</v>
      </c>
      <c r="G101" s="54">
        <f>'הקצאות שבועיות-שב"ס '!G101+'הקצאות שבועיות -כב"ה '!G101</f>
        <v>2.6</v>
      </c>
      <c r="H101" s="53">
        <f>'הקצאות שבועיות-שב"ס '!H101+'הקצאות שבועיות -כב"ה '!H101</f>
        <v>5</v>
      </c>
      <c r="I101" s="54">
        <f>'הקצאות שבועיות-שב"ס '!I101+'הקצאות שבועיות -כב"ה '!I101</f>
        <v>3</v>
      </c>
      <c r="J101" s="55">
        <f>'הקצאות שבועיות-שב"ס '!J101+'הקצאות שבועיות -כב"ה '!J101</f>
        <v>0</v>
      </c>
      <c r="K101" s="54">
        <f>'הקצאות שבועיות-שב"ס '!K101+'הקצאות שבועיות -כב"ה '!K101</f>
        <v>0</v>
      </c>
      <c r="L101" s="11">
        <f>'הקצאות שבועיות-שב"ס '!L101+'הקצאות שבועיות -כב"ה '!L101</f>
        <v>5.2</v>
      </c>
      <c r="M101" s="11">
        <f>'הקצאות שבועיות-שב"ס '!M101+'הקצאות שבועיות -כב"ה '!M101</f>
        <v>2.6</v>
      </c>
      <c r="N101" s="11">
        <f>'הקצאות שבועיות-שב"ס '!N101+'הקצאות שבועיות -כב"ה '!N101</f>
        <v>5.2</v>
      </c>
      <c r="O101" s="11">
        <f>'הקצאות שבועיות-שב"ס '!O101+'הקצאות שבועיות -כב"ה '!O101</f>
        <v>3.9</v>
      </c>
      <c r="P101" s="11">
        <f>'הקצאות שבועיות-שב"ס '!P101+'הקצאות שבועיות -כב"ה '!P101</f>
        <v>0</v>
      </c>
      <c r="Q101" s="11">
        <f>'הקצאות שבועיות-שב"ס '!Q101+'הקצאות שבועיות -כב"ה '!Q101</f>
        <v>6.5</v>
      </c>
      <c r="R101" s="11">
        <f>'הקצאות שבועיות-שב"ס '!R101+'הקצאות שבועיות -כב"ה '!R101</f>
        <v>3.9</v>
      </c>
      <c r="S101" s="11">
        <f>'הקצאות שבועיות-שב"ס '!S101+'הקצאות שבועיות -כב"ה '!S101</f>
        <v>6.5</v>
      </c>
      <c r="T101" s="11">
        <f>'הקצאות שבועיות-שב"ס '!T101+'הקצאות שבועיות -כב"ה '!T101</f>
        <v>3.9</v>
      </c>
      <c r="U101" s="11">
        <f>'הקצאות שבועיות-שב"ס '!U101+'הקצאות שבועיות -כב"ה '!U101</f>
        <v>5.2</v>
      </c>
      <c r="V101" s="11">
        <f>'הקצאות שבועיות-שב"ס '!V101+'הקצאות שבועיות -כב"ה '!V101</f>
        <v>3.9</v>
      </c>
      <c r="W101" s="11">
        <f>'הקצאות שבועיות-שב"ס '!W101+'הקצאות שבועיות -כב"ה '!W101</f>
        <v>0</v>
      </c>
      <c r="X101" s="11">
        <f>'הקצאות שבועיות-שב"ס '!X101+'הקצאות שבועיות -כב"ה '!X101</f>
        <v>0</v>
      </c>
      <c r="Y101" s="11">
        <f>'הקצאות שבועיות-שב"ס '!Y101+'הקצאות שבועיות -כב"ה '!Y101</f>
        <v>6.5</v>
      </c>
      <c r="Z101" s="11">
        <f>'הקצאות שבועיות-שב"ס '!Z101+'הקצאות שבועיות -כב"ה '!Z101</f>
        <v>3.9</v>
      </c>
      <c r="AA101" s="11">
        <f>'הקצאות שבועיות-שב"ס '!AA101+'הקצאות שבועיות -כב"ה '!AA101</f>
        <v>0</v>
      </c>
      <c r="AB101" s="11">
        <f>'הקצאות שבועיות-שב"ס '!AB101+'הקצאות שבועיות -כב"ה '!AB101</f>
        <v>0</v>
      </c>
      <c r="AC101" s="11">
        <f>'הקצאות שבועיות-שב"ס '!AC101+'הקצאות שבועיות -כב"ה '!AC101</f>
        <v>0</v>
      </c>
      <c r="AD101" s="11">
        <f>'הקצאות שבועיות-שב"ס '!AD101+'הקצאות שבועיות -כב"ה '!AD101</f>
        <v>6.5</v>
      </c>
      <c r="AE101" s="11">
        <f>'הקצאות שבועיות-שב"ס '!AE101+'הקצאות שבועיות -כב"ה '!AE101</f>
        <v>3.9</v>
      </c>
      <c r="AF101" s="11">
        <f>'הקצאות שבועיות-שב"ס '!AF101+'הקצאות שבועיות -כב"ה '!AF101</f>
        <v>5.2</v>
      </c>
      <c r="AG101" s="11">
        <f>'הקצאות שבועיות-שב"ס '!AG101+'הקצאות שבועיות -כב"ה '!AG101</f>
        <v>3.9</v>
      </c>
      <c r="AH101" s="11">
        <f>'הקצאות שבועיות-שב"ס '!AH101+'הקצאות שבועיות -כב"ה '!AH101</f>
        <v>5.2</v>
      </c>
      <c r="AI101" s="68">
        <f>'הקצאות שבועיות-שב"ס '!AI101+'הקצאות שבועיות -כב"ה '!AI101</f>
        <v>3.9</v>
      </c>
      <c r="AJ101" s="14">
        <f>'הקצאות שבועיות-שב"ס '!AJ101+'הקצאות שבועיות -כב"ה '!AJ101</f>
        <v>0</v>
      </c>
      <c r="AK101" s="71">
        <f>'הקצאות שבועיות-שב"ס '!AK101+'הקצאות שבועיות -כב"ה '!AK101</f>
        <v>0</v>
      </c>
      <c r="AL101" s="70">
        <f t="shared" si="12"/>
        <v>25.8</v>
      </c>
      <c r="AM101" s="16">
        <f t="shared" si="13"/>
        <v>16</v>
      </c>
      <c r="AN101" s="16" t="e">
        <f>AJ101+AH101+F101+H101+#REF!</f>
        <v>#REF!</v>
      </c>
      <c r="AO101" s="16">
        <f t="shared" si="14"/>
        <v>9.5</v>
      </c>
      <c r="AP101" s="16" t="e">
        <f>AL101+AJ101+H101+#REF!+K101</f>
        <v>#REF!</v>
      </c>
      <c r="AQ101" s="16">
        <f t="shared" si="15"/>
        <v>24.2</v>
      </c>
      <c r="AR101" s="17"/>
    </row>
    <row r="102" spans="1:44" ht="16" thickBot="1" x14ac:dyDescent="0.35">
      <c r="A102" s="18" t="s">
        <v>162</v>
      </c>
      <c r="B102" s="19" t="s">
        <v>33</v>
      </c>
      <c r="C102" s="20" t="s">
        <v>163</v>
      </c>
      <c r="D102" s="53">
        <f>'הקצאות שבועיות-שב"ס '!D102+'הקצאות שבועיות -כב"ה '!D102</f>
        <v>5.2</v>
      </c>
      <c r="E102" s="54">
        <f>'הקצאות שבועיות-שב"ס '!E102+'הקצאות שבועיות -כב"ה '!E102</f>
        <v>2.6</v>
      </c>
      <c r="F102" s="53">
        <f>'הקצאות שבועיות-שב"ס '!F102+'הקצאות שבועיות -כב"ה '!F102</f>
        <v>5.2</v>
      </c>
      <c r="G102" s="54">
        <f>'הקצאות שבועיות-שב"ס '!G102+'הקצאות שבועיות -כב"ה '!G102</f>
        <v>2.6</v>
      </c>
      <c r="H102" s="53">
        <f>'הקצאות שבועיות-שב"ס '!H102+'הקצאות שבועיות -כב"ה '!H102</f>
        <v>5</v>
      </c>
      <c r="I102" s="54">
        <f>'הקצאות שבועיות-שב"ס '!I102+'הקצאות שבועיות -כב"ה '!I102</f>
        <v>3</v>
      </c>
      <c r="J102" s="55">
        <f>'הקצאות שבועיות-שב"ס '!J102+'הקצאות שבועיות -כב"ה '!J102</f>
        <v>5.2</v>
      </c>
      <c r="K102" s="54">
        <f>'הקצאות שבועיות-שב"ס '!K102+'הקצאות שבועיות -כב"ה '!K102</f>
        <v>2.6</v>
      </c>
      <c r="L102" s="11">
        <f>'הקצאות שבועיות-שב"ס '!L102+'הקצאות שבועיות -כב"ה '!L102</f>
        <v>5.2</v>
      </c>
      <c r="M102" s="11">
        <f>'הקצאות שבועיות-שב"ס '!M102+'הקצאות שבועיות -כב"ה '!M102</f>
        <v>3.9</v>
      </c>
      <c r="N102" s="11">
        <f>'הקצאות שבועיות-שב"ס '!N102+'הקצאות שבועיות -כב"ה '!N102</f>
        <v>5.2</v>
      </c>
      <c r="O102" s="11">
        <f>'הקצאות שבועיות-שב"ס '!O102+'הקצאות שבועיות -כב"ה '!O102</f>
        <v>3.9</v>
      </c>
      <c r="P102" s="11">
        <f>'הקצאות שבועיות-שב"ס '!P102+'הקצאות שבועיות -כב"ה '!P102</f>
        <v>5.2</v>
      </c>
      <c r="Q102" s="11">
        <f>'הקצאות שבועיות-שב"ס '!Q102+'הקצאות שבועיות -כב"ה '!Q102</f>
        <v>5.2</v>
      </c>
      <c r="R102" s="11">
        <f>'הקצאות שבועיות-שב"ס '!R102+'הקצאות שבועיות -כב"ה '!R102</f>
        <v>5.2</v>
      </c>
      <c r="S102" s="11">
        <f>'הקצאות שבועיות-שב"ס '!S102+'הקצאות שבועיות -כב"ה '!S102</f>
        <v>7.8</v>
      </c>
      <c r="T102" s="11">
        <f>'הקצאות שבועיות-שב"ס '!T102+'הקצאות שבועיות -כב"ה '!T102</f>
        <v>3.9</v>
      </c>
      <c r="U102" s="11">
        <f>'הקצאות שבועיות-שב"ס '!U102+'הקצאות שבועיות -כב"ה '!U102</f>
        <v>7.8</v>
      </c>
      <c r="V102" s="11">
        <f>'הקצאות שבועיות-שב"ס '!V102+'הקצאות שבועיות -כב"ה '!V102</f>
        <v>3.9</v>
      </c>
      <c r="W102" s="11">
        <f>'הקצאות שבועיות-שב"ס '!W102+'הקצאות שבועיות -כב"ה '!W102</f>
        <v>3.9</v>
      </c>
      <c r="X102" s="11">
        <f>'הקצאות שבועיות-שב"ס '!X102+'הקצאות שבועיות -כב"ה '!X102</f>
        <v>2.6</v>
      </c>
      <c r="Y102" s="11">
        <f>'הקצאות שבועיות-שב"ס '!Y102+'הקצאות שבועיות -כב"ה '!Y102</f>
        <v>5.2</v>
      </c>
      <c r="Z102" s="11">
        <f>'הקצאות שבועיות-שב"ס '!Z102+'הקצאות שבועיות -כב"ה '!Z102</f>
        <v>3.9</v>
      </c>
      <c r="AA102" s="11">
        <f>'הקצאות שבועיות-שב"ס '!AA102+'הקצאות שבועיות -כב"ה '!AA102</f>
        <v>3.9</v>
      </c>
      <c r="AB102" s="11">
        <f>'הקצאות שבועיות-שב"ס '!AB102+'הקצאות שבועיות -כב"ה '!AB102</f>
        <v>5.2</v>
      </c>
      <c r="AC102" s="11">
        <f>'הקצאות שבועיות-שב"ס '!AC102+'הקצאות שבועיות -כב"ה '!AC102</f>
        <v>5.2</v>
      </c>
      <c r="AD102" s="11">
        <f>'הקצאות שבועיות-שב"ס '!AD102+'הקצאות שבועיות -כב"ה '!AD102</f>
        <v>5.2</v>
      </c>
      <c r="AE102" s="11">
        <f>'הקצאות שבועיות-שב"ס '!AE102+'הקצאות שבועיות -כב"ה '!AE102</f>
        <v>3.9</v>
      </c>
      <c r="AF102" s="11">
        <f>'הקצאות שבועיות-שב"ס '!AF102+'הקצאות שבועיות -כב"ה '!AF102</f>
        <v>5.2</v>
      </c>
      <c r="AG102" s="11">
        <f>'הקצאות שבועיות-שב"ס '!AG102+'הקצאות שבועיות -כב"ה '!AG102</f>
        <v>2.6</v>
      </c>
      <c r="AH102" s="11">
        <f>'הקצאות שבועיות-שב"ס '!AH102+'הקצאות שבועיות -כב"ה '!AH102</f>
        <v>5.2</v>
      </c>
      <c r="AI102" s="68">
        <f>'הקצאות שבועיות-שב"ס '!AI102+'הקצאות שבועיות -כב"ה '!AI102</f>
        <v>2.6</v>
      </c>
      <c r="AJ102" s="14">
        <f>'הקצאות שבועיות-שב"ס '!AJ102+'הקצאות שבועיות -כב"ה '!AJ102</f>
        <v>7.8</v>
      </c>
      <c r="AK102" s="71">
        <f>'הקצאות שבועיות-שב"ס '!AK102+'הקצאות שבועיות -כב"ה '!AK102</f>
        <v>5.2</v>
      </c>
      <c r="AL102" s="70">
        <f t="shared" si="12"/>
        <v>25.8</v>
      </c>
      <c r="AM102" s="16">
        <f t="shared" si="13"/>
        <v>13.4</v>
      </c>
      <c r="AN102" s="16" t="e">
        <f>AJ102+AH102+F102+H102+#REF!</f>
        <v>#REF!</v>
      </c>
      <c r="AO102" s="16">
        <f t="shared" si="14"/>
        <v>18.600000000000001</v>
      </c>
      <c r="AP102" s="16" t="e">
        <f>AL102+AJ102+H102+#REF!+K102</f>
        <v>#REF!</v>
      </c>
      <c r="AQ102" s="16">
        <f t="shared" si="15"/>
        <v>32</v>
      </c>
      <c r="AR102" s="17"/>
    </row>
    <row r="103" spans="1:44" ht="16" thickBot="1" x14ac:dyDescent="0.35">
      <c r="A103" s="18" t="s">
        <v>162</v>
      </c>
      <c r="B103" s="19" t="s">
        <v>164</v>
      </c>
      <c r="C103" s="20" t="s">
        <v>165</v>
      </c>
      <c r="D103" s="53">
        <f>'הקצאות שבועיות-שב"ס '!D103+'הקצאות שבועיות -כב"ה '!D103</f>
        <v>5.2</v>
      </c>
      <c r="E103" s="54">
        <f>'הקצאות שבועיות-שב"ס '!E103+'הקצאות שבועיות -כב"ה '!E103</f>
        <v>2.6</v>
      </c>
      <c r="F103" s="53">
        <f>'הקצאות שבועיות-שב"ס '!F103+'הקצאות שבועיות -כב"ה '!F103</f>
        <v>5.2</v>
      </c>
      <c r="G103" s="54">
        <f>'הקצאות שבועיות-שב"ס '!G103+'הקצאות שבועיות -כב"ה '!G103</f>
        <v>2.6</v>
      </c>
      <c r="H103" s="53">
        <f>'הקצאות שבועיות-שב"ס '!H103+'הקצאות שבועיות -כב"ה '!H103</f>
        <v>5</v>
      </c>
      <c r="I103" s="54">
        <f>'הקצאות שבועיות-שב"ס '!I103+'הקצאות שבועיות -כב"ה '!I103</f>
        <v>3</v>
      </c>
      <c r="J103" s="55">
        <f>'הקצאות שבועיות-שב"ס '!J103+'הקצאות שבועיות -כב"ה '!J103</f>
        <v>0</v>
      </c>
      <c r="K103" s="54">
        <f>'הקצאות שבועיות-שב"ס '!K103+'הקצאות שבועיות -כב"ה '!K103</f>
        <v>0</v>
      </c>
      <c r="L103" s="11">
        <f>'הקצאות שבועיות-שב"ס '!L103+'הקצאות שבועיות -כב"ה '!L103</f>
        <v>5.2</v>
      </c>
      <c r="M103" s="11">
        <f>'הקצאות שבועיות-שב"ס '!M103+'הקצאות שבועיות -כב"ה '!M103</f>
        <v>2.6</v>
      </c>
      <c r="N103" s="11">
        <f>'הקצאות שבועיות-שב"ס '!N103+'הקצאות שבועיות -כב"ה '!N103</f>
        <v>5.2</v>
      </c>
      <c r="O103" s="11">
        <f>'הקצאות שבועיות-שב"ס '!O103+'הקצאות שבועיות -כב"ה '!O103</f>
        <v>3.9</v>
      </c>
      <c r="P103" s="11">
        <f>'הקצאות שבועיות-שב"ס '!P103+'הקצאות שבועיות -כב"ה '!P103</f>
        <v>0</v>
      </c>
      <c r="Q103" s="11">
        <f>'הקצאות שבועיות-שב"ס '!Q103+'הקצאות שבועיות -כב"ה '!Q103</f>
        <v>6.5</v>
      </c>
      <c r="R103" s="11">
        <f>'הקצאות שבועיות-שב"ס '!R103+'הקצאות שבועיות -כב"ה '!R103</f>
        <v>3.9</v>
      </c>
      <c r="S103" s="11">
        <f>'הקצאות שבועיות-שב"ס '!S103+'הקצאות שבועיות -כב"ה '!S103</f>
        <v>6.5</v>
      </c>
      <c r="T103" s="11">
        <f>'הקצאות שבועיות-שב"ס '!T103+'הקצאות שבועיות -כב"ה '!T103</f>
        <v>3.9</v>
      </c>
      <c r="U103" s="11">
        <f>'הקצאות שבועיות-שב"ס '!U103+'הקצאות שבועיות -כב"ה '!U103</f>
        <v>5.2</v>
      </c>
      <c r="V103" s="11">
        <f>'הקצאות שבועיות-שב"ס '!V103+'הקצאות שבועיות -כב"ה '!V103</f>
        <v>3.9</v>
      </c>
      <c r="W103" s="11">
        <f>'הקצאות שבועיות-שב"ס '!W103+'הקצאות שבועיות -כב"ה '!W103</f>
        <v>0</v>
      </c>
      <c r="X103" s="11">
        <f>'הקצאות שבועיות-שב"ס '!X103+'הקצאות שבועיות -כב"ה '!X103</f>
        <v>0</v>
      </c>
      <c r="Y103" s="11">
        <f>'הקצאות שבועיות-שב"ס '!Y103+'הקצאות שבועיות -כב"ה '!Y103</f>
        <v>6.5</v>
      </c>
      <c r="Z103" s="11">
        <f>'הקצאות שבועיות-שב"ס '!Z103+'הקצאות שבועיות -כב"ה '!Z103</f>
        <v>3.9</v>
      </c>
      <c r="AA103" s="11">
        <f>'הקצאות שבועיות-שב"ס '!AA103+'הקצאות שבועיות -כב"ה '!AA103</f>
        <v>0</v>
      </c>
      <c r="AB103" s="11">
        <f>'הקצאות שבועיות-שב"ס '!AB103+'הקצאות שבועיות -כב"ה '!AB103</f>
        <v>0</v>
      </c>
      <c r="AC103" s="11">
        <f>'הקצאות שבועיות-שב"ס '!AC103+'הקצאות שבועיות -כב"ה '!AC103</f>
        <v>0</v>
      </c>
      <c r="AD103" s="11">
        <f>'הקצאות שבועיות-שב"ס '!AD103+'הקצאות שבועיות -כב"ה '!AD103</f>
        <v>6.5</v>
      </c>
      <c r="AE103" s="11">
        <f>'הקצאות שבועיות-שב"ס '!AE103+'הקצאות שבועיות -כב"ה '!AE103</f>
        <v>3.9</v>
      </c>
      <c r="AF103" s="11">
        <f>'הקצאות שבועיות-שב"ס '!AF103+'הקצאות שבועיות -כב"ה '!AF103</f>
        <v>5.2</v>
      </c>
      <c r="AG103" s="11">
        <f>'הקצאות שבועיות-שב"ס '!AG103+'הקצאות שבועיות -כב"ה '!AG103</f>
        <v>3.9</v>
      </c>
      <c r="AH103" s="11">
        <f>'הקצאות שבועיות-שב"ס '!AH103+'הקצאות שבועיות -כב"ה '!AH103</f>
        <v>5.2</v>
      </c>
      <c r="AI103" s="68">
        <f>'הקצאות שבועיות-שב"ס '!AI103+'הקצאות שבועיות -כב"ה '!AI103</f>
        <v>3.9</v>
      </c>
      <c r="AJ103" s="14">
        <f>'הקצאות שבועיות-שב"ס '!AJ103+'הקצאות שבועיות -כב"ה '!AJ103</f>
        <v>0</v>
      </c>
      <c r="AK103" s="71">
        <f>'הקצאות שבועיות-שב"ס '!AK103+'הקצאות שבועיות -כב"ה '!AK103</f>
        <v>0</v>
      </c>
      <c r="AL103" s="70">
        <f t="shared" si="12"/>
        <v>25.8</v>
      </c>
      <c r="AM103" s="16">
        <f t="shared" si="13"/>
        <v>16</v>
      </c>
      <c r="AN103" s="16" t="e">
        <f>AJ103+AH103+F103+H103+#REF!</f>
        <v>#REF!</v>
      </c>
      <c r="AO103" s="16">
        <f t="shared" si="14"/>
        <v>9.5</v>
      </c>
      <c r="AP103" s="16" t="e">
        <f>AL103+AJ103+H103+#REF!+K103</f>
        <v>#REF!</v>
      </c>
      <c r="AQ103" s="16">
        <f t="shared" si="15"/>
        <v>24.2</v>
      </c>
      <c r="AR103" s="17"/>
    </row>
    <row r="104" spans="1:44" ht="16" thickBot="1" x14ac:dyDescent="0.35">
      <c r="A104" s="18" t="s">
        <v>162</v>
      </c>
      <c r="B104" s="19" t="s">
        <v>29</v>
      </c>
      <c r="C104" s="20" t="s">
        <v>166</v>
      </c>
      <c r="D104" s="53">
        <f>'הקצאות שבועיות-שב"ס '!D104+'הקצאות שבועיות -כב"ה '!D104</f>
        <v>5.2</v>
      </c>
      <c r="E104" s="54">
        <f>'הקצאות שבועיות-שב"ס '!E104+'הקצאות שבועיות -כב"ה '!E104</f>
        <v>3.9</v>
      </c>
      <c r="F104" s="53">
        <f>'הקצאות שבועיות-שב"ס '!F104+'הקצאות שבועיות -כב"ה '!F104</f>
        <v>5.2</v>
      </c>
      <c r="G104" s="54">
        <f>'הקצאות שבועיות-שב"ס '!G104+'הקצאות שבועיות -כב"ה '!G104</f>
        <v>3.9</v>
      </c>
      <c r="H104" s="53">
        <f>'הקצאות שבועיות-שב"ס '!H104+'הקצאות שבועיות -כב"ה '!H104</f>
        <v>5</v>
      </c>
      <c r="I104" s="54">
        <f>'הקצאות שבועיות-שב"ס '!I104+'הקצאות שבועיות -כב"ה '!I104</f>
        <v>4</v>
      </c>
      <c r="J104" s="55">
        <f>'הקצאות שבועיות-שב"ס '!J104+'הקצאות שבועיות -כב"ה '!J104</f>
        <v>7.8</v>
      </c>
      <c r="K104" s="54">
        <f>'הקצאות שבועיות-שב"ס '!K104+'הקצאות שבועיות -כב"ה '!K104</f>
        <v>2.6</v>
      </c>
      <c r="L104" s="11">
        <f>'הקצאות שבועיות-שב"ס '!L104+'הקצאות שבועיות -כב"ה '!L104</f>
        <v>5.2</v>
      </c>
      <c r="M104" s="11">
        <f>'הקצאות שבועיות-שב"ס '!M104+'הקצאות שבועיות -כב"ה '!M104</f>
        <v>3.9</v>
      </c>
      <c r="N104" s="11">
        <f>'הקצאות שבועיות-שב"ס '!N104+'הקצאות שבועיות -כב"ה '!N104</f>
        <v>13</v>
      </c>
      <c r="O104" s="11">
        <f>'הקצאות שבועיות-שב"ס '!O104+'הקצאות שבועיות -כב"ה '!O104</f>
        <v>7.8</v>
      </c>
      <c r="P104" s="11">
        <f>'הקצאות שבועיות-שב"ס '!P104+'הקצאות שבועיות -כב"ה '!P104</f>
        <v>5.2</v>
      </c>
      <c r="Q104" s="11">
        <f>'הקצאות שבועיות-שב"ס '!Q104+'הקצאות שבועיות -כב"ה '!Q104</f>
        <v>26</v>
      </c>
      <c r="R104" s="11">
        <f>'הקצאות שבועיות-שב"ס '!R104+'הקצאות שבועיות -כב"ה '!R104</f>
        <v>10.4</v>
      </c>
      <c r="S104" s="11">
        <f>'הקצאות שבועיות-שב"ס '!S104+'הקצאות שבועיות -כב"ה '!S104</f>
        <v>28.6</v>
      </c>
      <c r="T104" s="11">
        <f>'הקצאות שבועיות-שב"ס '!T104+'הקצאות שבועיות -כב"ה '!T104</f>
        <v>13</v>
      </c>
      <c r="U104" s="11">
        <f>'הקצאות שבועיות-שב"ס '!U104+'הקצאות שבועיות -כב"ה '!U104</f>
        <v>24.6</v>
      </c>
      <c r="V104" s="11">
        <f>'הקצאות שבועיות-שב"ס '!V104+'הקצאות שבועיות -כב"ה '!V104</f>
        <v>13</v>
      </c>
      <c r="W104" s="11">
        <f>'הקצאות שבועיות-שב"ס '!W104+'הקצאות שבועיות -כב"ה '!W104</f>
        <v>7.8</v>
      </c>
      <c r="X104" s="11">
        <f>'הקצאות שבועיות-שב"ס '!X104+'הקצאות שבועיות -כב"ה '!X104</f>
        <v>6</v>
      </c>
      <c r="Y104" s="11">
        <f>'הקצאות שבועיות-שב"ס '!Y104+'הקצאות שבועיות -כב"ה '!Y104</f>
        <v>13</v>
      </c>
      <c r="Z104" s="11">
        <f>'הקצאות שבועיות-שב"ס '!Z104+'הקצאות שבועיות -כב"ה '!Z104</f>
        <v>10.4</v>
      </c>
      <c r="AA104" s="11">
        <f>'הקצאות שבועיות-שב"ס '!AA104+'הקצאות שבועיות -כב"ה '!AA104</f>
        <v>5.2</v>
      </c>
      <c r="AB104" s="11">
        <f>'הקצאות שבועיות-שב"ס '!AB104+'הקצאות שבועיות -כב"ה '!AB104</f>
        <v>7.8</v>
      </c>
      <c r="AC104" s="11">
        <f>'הקצאות שבועיות-שב"ס '!AC104+'הקצאות שבועיות -כב"ה '!AC104</f>
        <v>5.2</v>
      </c>
      <c r="AD104" s="11">
        <f>'הקצאות שבועיות-שב"ס '!AD104+'הקצאות שבועיות -כב"ה '!AD104</f>
        <v>13</v>
      </c>
      <c r="AE104" s="11">
        <f>'הקצאות שבועיות-שב"ס '!AE104+'הקצאות שבועיות -כב"ה '!AE104</f>
        <v>10.4</v>
      </c>
      <c r="AF104" s="11">
        <f>'הקצאות שבועיות-שב"ס '!AF104+'הקצאות שבועיות -כב"ה '!AF104</f>
        <v>5.2</v>
      </c>
      <c r="AG104" s="11">
        <f>'הקצאות שבועיות-שב"ס '!AG104+'הקצאות שבועיות -כב"ה '!AG104</f>
        <v>2.6</v>
      </c>
      <c r="AH104" s="11">
        <f>'הקצאות שבועיות-שב"ס '!AH104+'הקצאות שבועיות -כב"ה '!AH104</f>
        <v>8.4</v>
      </c>
      <c r="AI104" s="68">
        <f>'הקצאות שבועיות-שב"ס '!AI104+'הקצאות שבועיות -כב"ה '!AI104</f>
        <v>5.8</v>
      </c>
      <c r="AJ104" s="14">
        <f>'הקצאות שבועיות-שב"ס '!AJ104+'הקצאות שבועיות -כב"ה '!AJ104</f>
        <v>13</v>
      </c>
      <c r="AK104" s="71">
        <f>'הקצאות שבועיות-שב"ס '!AK104+'הקצאות שבועיות -כב"ה '!AK104</f>
        <v>7.8</v>
      </c>
      <c r="AL104" s="70">
        <f t="shared" si="12"/>
        <v>29</v>
      </c>
      <c r="AM104" s="16">
        <f t="shared" si="13"/>
        <v>20.2</v>
      </c>
      <c r="AN104" s="16" t="e">
        <f>AJ104+AH104+F104+H104+#REF!</f>
        <v>#REF!</v>
      </c>
      <c r="AO104" s="16">
        <f t="shared" si="14"/>
        <v>29.3</v>
      </c>
      <c r="AP104" s="16" t="e">
        <f>AL104+AJ104+H104+#REF!+K104</f>
        <v>#REF!</v>
      </c>
      <c r="AQ104" s="16">
        <f t="shared" si="15"/>
        <v>45</v>
      </c>
      <c r="AR104" s="17"/>
    </row>
    <row r="105" spans="1:44" ht="16" thickBot="1" x14ac:dyDescent="0.35">
      <c r="A105" s="18" t="s">
        <v>162</v>
      </c>
      <c r="B105" s="19" t="s">
        <v>167</v>
      </c>
      <c r="C105" s="20" t="s">
        <v>168</v>
      </c>
      <c r="D105" s="53">
        <f>'הקצאות שבועיות-שב"ס '!D105+'הקצאות שבועיות -כב"ה '!D105</f>
        <v>5.2</v>
      </c>
      <c r="E105" s="54">
        <f>'הקצאות שבועיות-שב"ס '!E105+'הקצאות שבועיות -כב"ה '!E105</f>
        <v>3.9</v>
      </c>
      <c r="F105" s="53">
        <f>'הקצאות שבועיות-שב"ס '!F105+'הקצאות שבועיות -כב"ה '!F105</f>
        <v>5.2</v>
      </c>
      <c r="G105" s="54">
        <f>'הקצאות שבועיות-שב"ס '!G105+'הקצאות שבועיות -כב"ה '!G105</f>
        <v>3.9</v>
      </c>
      <c r="H105" s="53">
        <f>'הקצאות שבועיות-שב"ס '!H105+'הקצאות שבועיות -כב"ה '!H105</f>
        <v>5</v>
      </c>
      <c r="I105" s="54">
        <f>'הקצאות שבועיות-שב"ס '!I105+'הקצאות שבועיות -כב"ה '!I105</f>
        <v>4</v>
      </c>
      <c r="J105" s="55">
        <f>'הקצאות שבועיות-שב"ס '!J105+'הקצאות שבועיות -כב"ה '!J105</f>
        <v>7.8</v>
      </c>
      <c r="K105" s="54">
        <f>'הקצאות שבועיות-שב"ס '!K105+'הקצאות שבועיות -כב"ה '!K105</f>
        <v>2.6</v>
      </c>
      <c r="L105" s="11">
        <f>'הקצאות שבועיות-שב"ס '!L105+'הקצאות שבועיות -כב"ה '!L105</f>
        <v>5.2</v>
      </c>
      <c r="M105" s="11">
        <f>'הקצאות שבועיות-שב"ס '!M105+'הקצאות שבועיות -כב"ה '!M105</f>
        <v>3.9</v>
      </c>
      <c r="N105" s="11">
        <f>'הקצאות שבועיות-שב"ס '!N105+'הקצאות שבועיות -כב"ה '!N105</f>
        <v>13</v>
      </c>
      <c r="O105" s="11">
        <f>'הקצאות שבועיות-שב"ס '!O105+'הקצאות שבועיות -כב"ה '!O105</f>
        <v>7.8</v>
      </c>
      <c r="P105" s="11">
        <f>'הקצאות שבועיות-שב"ס '!P105+'הקצאות שבועיות -כב"ה '!P105</f>
        <v>5.2</v>
      </c>
      <c r="Q105" s="11">
        <f>'הקצאות שבועיות-שב"ס '!Q105+'הקצאות שבועיות -כב"ה '!Q105</f>
        <v>26</v>
      </c>
      <c r="R105" s="11">
        <f>'הקצאות שבועיות-שב"ס '!R105+'הקצאות שבועיות -כב"ה '!R105</f>
        <v>10.4</v>
      </c>
      <c r="S105" s="11">
        <f>'הקצאות שבועיות-שב"ס '!S105+'הקצאות שבועיות -כב"ה '!S105</f>
        <v>28.6</v>
      </c>
      <c r="T105" s="11">
        <f>'הקצאות שבועיות-שב"ס '!T105+'הקצאות שבועיות -כב"ה '!T105</f>
        <v>13</v>
      </c>
      <c r="U105" s="11">
        <f>'הקצאות שבועיות-שב"ס '!U105+'הקצאות שבועיות -כב"ה '!U105</f>
        <v>22.6</v>
      </c>
      <c r="V105" s="11">
        <f>'הקצאות שבועיות-שב"ס '!V105+'הקצאות שבועיות -כב"ה '!V105</f>
        <v>13</v>
      </c>
      <c r="W105" s="11">
        <f>'הקצאות שבועיות-שב"ס '!W105+'הקצאות שבועיות -כב"ה '!W105</f>
        <v>7.8</v>
      </c>
      <c r="X105" s="11">
        <f>'הקצאות שבועיות-שב"ס '!X105+'הקצאות שבועיות -כב"ה '!X105</f>
        <v>6</v>
      </c>
      <c r="Y105" s="11">
        <f>'הקצאות שבועיות-שב"ס '!Y105+'הקצאות שבועיות -כב"ה '!Y105</f>
        <v>13</v>
      </c>
      <c r="Z105" s="11">
        <f>'הקצאות שבועיות-שב"ס '!Z105+'הקצאות שבועיות -כב"ה '!Z105</f>
        <v>10.4</v>
      </c>
      <c r="AA105" s="11">
        <f>'הקצאות שבועיות-שב"ס '!AA105+'הקצאות שבועיות -כב"ה '!AA105</f>
        <v>5.2</v>
      </c>
      <c r="AB105" s="11">
        <f>'הקצאות שבועיות-שב"ס '!AB105+'הקצאות שבועיות -כב"ה '!AB105</f>
        <v>7.8</v>
      </c>
      <c r="AC105" s="11">
        <f>'הקצאות שבועיות-שב"ס '!AC105+'הקצאות שבועיות -כב"ה '!AC105</f>
        <v>5.2</v>
      </c>
      <c r="AD105" s="11">
        <f>'הקצאות שבועיות-שב"ס '!AD105+'הקצאות שבועיות -כב"ה '!AD105</f>
        <v>13</v>
      </c>
      <c r="AE105" s="11">
        <f>'הקצאות שבועיות-שב"ס '!AE105+'הקצאות שבועיות -כב"ה '!AE105</f>
        <v>10.4</v>
      </c>
      <c r="AF105" s="11">
        <f>'הקצאות שבועיות-שב"ס '!AF105+'הקצאות שבועיות -כב"ה '!AF105</f>
        <v>5.2</v>
      </c>
      <c r="AG105" s="11">
        <f>'הקצאות שבועיות-שב"ס '!AG105+'הקצאות שבועיות -כב"ה '!AG105</f>
        <v>2.6</v>
      </c>
      <c r="AH105" s="11">
        <f>'הקצאות שבועיות-שב"ס '!AH105+'הקצאות שבועיות -כב"ה '!AH105</f>
        <v>8.4</v>
      </c>
      <c r="AI105" s="68">
        <f>'הקצאות שבועיות-שב"ס '!AI105+'הקצאות שבועיות -כב"ה '!AI105</f>
        <v>5.8</v>
      </c>
      <c r="AJ105" s="14">
        <f>'הקצאות שבועיות-שב"ס '!AJ105+'הקצאות שבועיות -כב"ה '!AJ105</f>
        <v>13</v>
      </c>
      <c r="AK105" s="71">
        <f>'הקצאות שבועיות-שב"ס '!AK105+'הקצאות שבועיות -כב"ה '!AK105</f>
        <v>7.8</v>
      </c>
      <c r="AL105" s="70">
        <f t="shared" si="12"/>
        <v>29</v>
      </c>
      <c r="AM105" s="16">
        <f t="shared" si="13"/>
        <v>20.2</v>
      </c>
      <c r="AN105" s="16" t="e">
        <f>AJ105+AH105+F105+H105+#REF!</f>
        <v>#REF!</v>
      </c>
      <c r="AO105" s="16">
        <f t="shared" si="14"/>
        <v>29.3</v>
      </c>
      <c r="AP105" s="16" t="e">
        <f>AL105+AJ105+H105+#REF!+K105</f>
        <v>#REF!</v>
      </c>
      <c r="AQ105" s="16">
        <f t="shared" si="15"/>
        <v>45</v>
      </c>
      <c r="AR105" s="17"/>
    </row>
    <row r="106" spans="1:44" ht="16" thickBot="1" x14ac:dyDescent="0.35">
      <c r="A106" s="18" t="s">
        <v>162</v>
      </c>
      <c r="B106" s="19" t="s">
        <v>38</v>
      </c>
      <c r="C106" s="20" t="s">
        <v>169</v>
      </c>
      <c r="D106" s="53">
        <f>'הקצאות שבועיות-שב"ס '!D106+'הקצאות שבועיות -כב"ה '!D106</f>
        <v>5.2</v>
      </c>
      <c r="E106" s="54">
        <f>'הקצאות שבועיות-שב"ס '!E106+'הקצאות שבועיות -כב"ה '!E106</f>
        <v>2.6</v>
      </c>
      <c r="F106" s="53">
        <f>'הקצאות שבועיות-שב"ס '!F106+'הקצאות שבועיות -כב"ה '!F106</f>
        <v>5.2</v>
      </c>
      <c r="G106" s="54">
        <f>'הקצאות שבועיות-שב"ס '!G106+'הקצאות שבועיות -כב"ה '!G106</f>
        <v>2.6</v>
      </c>
      <c r="H106" s="53">
        <f>'הקצאות שבועיות-שב"ס '!H106+'הקצאות שבועיות -כב"ה '!H106</f>
        <v>5</v>
      </c>
      <c r="I106" s="54">
        <f>'הקצאות שבועיות-שב"ס '!I106+'הקצאות שבועיות -כב"ה '!I106</f>
        <v>3</v>
      </c>
      <c r="J106" s="55">
        <f>'הקצאות שבועיות-שב"ס '!J106+'הקצאות שבועיות -כב"ה '!J106</f>
        <v>4</v>
      </c>
      <c r="K106" s="54">
        <f>'הקצאות שבועיות-שב"ס '!K106+'הקצאות שבועיות -כב"ה '!K106</f>
        <v>2</v>
      </c>
      <c r="L106" s="11">
        <f>'הקצאות שבועיות-שב"ס '!L106+'הקצאות שבועיות -כב"ה '!L106</f>
        <v>7.2</v>
      </c>
      <c r="M106" s="11">
        <f>'הקצאות שבועיות-שב"ס '!M106+'הקצאות שבועיות -כב"ה '!M106</f>
        <v>6.6</v>
      </c>
      <c r="N106" s="11">
        <f>'הקצאות שבועיות-שב"ס '!N106+'הקצאות שבועיות -כב"ה '!N106</f>
        <v>11.2</v>
      </c>
      <c r="O106" s="11">
        <f>'הקצאות שבועיות-שב"ס '!O106+'הקצאות שבועיות -כב"ה '!O106</f>
        <v>8.9</v>
      </c>
      <c r="P106" s="11">
        <f>'הקצאות שבועיות-שב"ס '!P106+'הקצאות שבועיות -כב"ה '!P106</f>
        <v>4</v>
      </c>
      <c r="Q106" s="11">
        <f>'הקצאות שבועיות-שב"ס '!Q106+'הקצאות שבועיות -כב"ה '!Q106</f>
        <v>9.5</v>
      </c>
      <c r="R106" s="11">
        <f>'הקצאות שבועיות-שב"ס '!R106+'הקצאות שבועיות -כב"ה '!R106</f>
        <v>4.9000000000000004</v>
      </c>
      <c r="S106" s="11">
        <f>'הקצאות שבועיות-שב"ס '!S106+'הקצאות שבועיות -כב"ה '!S106</f>
        <v>9.5</v>
      </c>
      <c r="T106" s="11">
        <f>'הקצאות שבועיות-שב"ס '!T106+'הקצאות שבועיות -כב"ה '!T106</f>
        <v>4.9000000000000004</v>
      </c>
      <c r="U106" s="11">
        <f>'הקצאות שבועיות-שב"ס '!U106+'הקצאות שבועיות -כב"ה '!U106</f>
        <v>7.2</v>
      </c>
      <c r="V106" s="11">
        <f>'הקצאות שבועיות-שב"ס '!V106+'הקצאות שבועיות -כב"ה '!V106</f>
        <v>4.9000000000000004</v>
      </c>
      <c r="W106" s="11">
        <f>'הקצאות שבועיות-שב"ס '!W106+'הקצאות שבועיות -כב"ה '!W106</f>
        <v>6</v>
      </c>
      <c r="X106" s="11">
        <f>'הקצאות שבועיות-שב"ס '!X106+'הקצאות שבועיות -כב"ה '!X106</f>
        <v>4</v>
      </c>
      <c r="Y106" s="11">
        <f>'הקצאות שבועיות-שב"ס '!Y106+'הקצאות שבועיות -כב"ה '!Y106</f>
        <v>7.5</v>
      </c>
      <c r="Z106" s="11">
        <f>'הקצאות שבועיות-שב"ס '!Z106+'הקצאות שבועיות -כב"ה '!Z106</f>
        <v>4.9000000000000004</v>
      </c>
      <c r="AA106" s="11">
        <f>'הקצאות שבועיות-שב"ס '!AA106+'הקצאות שבועיות -כב"ה '!AA106</f>
        <v>2</v>
      </c>
      <c r="AB106" s="11">
        <f>'הקצאות שבועיות-שב"ס '!AB106+'הקצאות שבועיות -כב"ה '!AB106</f>
        <v>4</v>
      </c>
      <c r="AC106" s="11">
        <f>'הקצאות שבועיות-שב"ס '!AC106+'הקצאות שבועיות -כב"ה '!AC106</f>
        <v>2</v>
      </c>
      <c r="AD106" s="11">
        <f>'הקצאות שבועיות-שב"ס '!AD106+'הקצאות שבועיות -כב"ה '!AD106</f>
        <v>7.5</v>
      </c>
      <c r="AE106" s="11">
        <f>'הקצאות שבועיות-שב"ס '!AE106+'הקצאות שבועיות -כב"ה '!AE106</f>
        <v>4.9000000000000004</v>
      </c>
      <c r="AF106" s="11">
        <f>'הקצאות שבועיות-שב"ס '!AF106+'הקצאות שבועיות -כב"ה '!AF106</f>
        <v>3.2</v>
      </c>
      <c r="AG106" s="11">
        <f>'הקצאות שבועיות-שב"ס '!AG106+'הקצאות שבועיות -כב"ה '!AG106</f>
        <v>2.9</v>
      </c>
      <c r="AH106" s="11">
        <f>'הקצאות שבועיות-שב"ס '!AH106+'הקצאות שבועיות -כב"ה '!AH106</f>
        <v>3.2</v>
      </c>
      <c r="AI106" s="68">
        <f>'הקצאות שבועיות-שב"ס '!AI106+'הקצאות שבועיות -כב"ה '!AI106</f>
        <v>2.9</v>
      </c>
      <c r="AJ106" s="14">
        <f>'הקצאות שבועיות-שב"ס '!AJ106+'הקצאות שבועיות -כב"ה '!AJ106</f>
        <v>6</v>
      </c>
      <c r="AK106" s="71">
        <f>'הקצאות שבועיות-שב"ס '!AK106+'הקצאות שבועיות -כב"ה '!AK106</f>
        <v>2</v>
      </c>
      <c r="AL106" s="70">
        <f t="shared" si="12"/>
        <v>21.8</v>
      </c>
      <c r="AM106" s="16">
        <f t="shared" si="13"/>
        <v>14</v>
      </c>
      <c r="AN106" s="16" t="e">
        <f>AJ106+AH106+F106+H106+#REF!</f>
        <v>#REF!</v>
      </c>
      <c r="AO106" s="16">
        <f t="shared" si="14"/>
        <v>14.5</v>
      </c>
      <c r="AP106" s="16" t="e">
        <f>AL106+AJ106+H106+#REF!+K106</f>
        <v>#REF!</v>
      </c>
      <c r="AQ106" s="16">
        <f t="shared" si="15"/>
        <v>30.2</v>
      </c>
      <c r="AR106" s="17"/>
    </row>
    <row r="107" spans="1:44" ht="16" thickBot="1" x14ac:dyDescent="0.35">
      <c r="A107" s="18" t="s">
        <v>162</v>
      </c>
      <c r="B107" s="19" t="s">
        <v>33</v>
      </c>
      <c r="C107" s="20" t="s">
        <v>170</v>
      </c>
      <c r="D107" s="53">
        <f>'הקצאות שבועיות-שב"ס '!D107+'הקצאות שבועיות -כב"ה '!D107</f>
        <v>5.2</v>
      </c>
      <c r="E107" s="54">
        <f>'הקצאות שבועיות-שב"ס '!E107+'הקצאות שבועיות -כב"ה '!E107</f>
        <v>3.9</v>
      </c>
      <c r="F107" s="53">
        <f>'הקצאות שבועיות-שב"ס '!F107+'הקצאות שבועיות -כב"ה '!F107</f>
        <v>5.2</v>
      </c>
      <c r="G107" s="54">
        <f>'הקצאות שבועיות-שב"ס '!G107+'הקצאות שבועיות -כב"ה '!G107</f>
        <v>3.9</v>
      </c>
      <c r="H107" s="53">
        <f>'הקצאות שבועיות-שב"ס '!H107+'הקצאות שבועיות -כב"ה '!H107</f>
        <v>5</v>
      </c>
      <c r="I107" s="54">
        <f>'הקצאות שבועיות-שב"ס '!I107+'הקצאות שבועיות -כב"ה '!I107</f>
        <v>4</v>
      </c>
      <c r="J107" s="55">
        <f>'הקצאות שבועיות-שב"ס '!J107+'הקצאות שבועיות -כב"ה '!J107</f>
        <v>7.8</v>
      </c>
      <c r="K107" s="54">
        <f>'הקצאות שבועיות-שב"ס '!K107+'הקצאות שבועיות -כב"ה '!K107</f>
        <v>2.6</v>
      </c>
      <c r="L107" s="11">
        <f>'הקצאות שבועיות-שב"ס '!L107+'הקצאות שבועיות -כב"ה '!L107</f>
        <v>5.2</v>
      </c>
      <c r="M107" s="11">
        <f>'הקצאות שבועיות-שב"ס '!M107+'הקצאות שבועיות -כב"ה '!M107</f>
        <v>3.9</v>
      </c>
      <c r="N107" s="11">
        <f>'הקצאות שבועיות-שב"ס '!N107+'הקצאות שבועיות -כב"ה '!N107</f>
        <v>13</v>
      </c>
      <c r="O107" s="11">
        <f>'הקצאות שבועיות-שב"ס '!O107+'הקצאות שבועיות -כב"ה '!O107</f>
        <v>7.8</v>
      </c>
      <c r="P107" s="11">
        <f>'הקצאות שבועיות-שב"ס '!P107+'הקצאות שבועיות -כב"ה '!P107</f>
        <v>5.2</v>
      </c>
      <c r="Q107" s="11">
        <f>'הקצאות שבועיות-שב"ס '!Q107+'הקצאות שבועיות -כב"ה '!Q107</f>
        <v>20</v>
      </c>
      <c r="R107" s="11">
        <f>'הקצאות שבועיות-שב"ס '!R107+'הקצאות שבועיות -כב"ה '!R107</f>
        <v>10.4</v>
      </c>
      <c r="S107" s="11">
        <f>'הקצאות שבועיות-שב"ס '!S107+'הקצאות שבועיות -כב"ה '!S107</f>
        <v>22.6</v>
      </c>
      <c r="T107" s="11">
        <f>'הקצאות שבועיות-שב"ס '!T107+'הקצאות שבועיות -כב"ה '!T107</f>
        <v>13</v>
      </c>
      <c r="U107" s="11">
        <f>'הקצאות שבועיות-שב"ס '!U107+'הקצאות שבועיות -כב"ה '!U107</f>
        <v>24.6</v>
      </c>
      <c r="V107" s="11">
        <f>'הקצאות שבועיות-שב"ס '!V107+'הקצאות שבועיות -כב"ה '!V107</f>
        <v>13</v>
      </c>
      <c r="W107" s="11">
        <f>'הקצאות שבועיות-שב"ס '!W107+'הקצאות שבועיות -כב"ה '!W107</f>
        <v>7.8</v>
      </c>
      <c r="X107" s="11">
        <f>'הקצאות שבועיות-שב"ס '!X107+'הקצאות שבועיות -כב"ה '!X107</f>
        <v>6</v>
      </c>
      <c r="Y107" s="11">
        <f>'הקצאות שבועיות-שב"ס '!Y107+'הקצאות שבועיות -כב"ה '!Y107</f>
        <v>13</v>
      </c>
      <c r="Z107" s="11">
        <f>'הקצאות שבועיות-שב"ס '!Z107+'הקצאות שבועיות -כב"ה '!Z107</f>
        <v>10.4</v>
      </c>
      <c r="AA107" s="11">
        <f>'הקצאות שבועיות-שב"ס '!AA107+'הקצאות שבועיות -כב"ה '!AA107</f>
        <v>5.2</v>
      </c>
      <c r="AB107" s="11">
        <f>'הקצאות שבועיות-שב"ס '!AB107+'הקצאות שבועיות -כב"ה '!AB107</f>
        <v>7.8</v>
      </c>
      <c r="AC107" s="11">
        <f>'הקצאות שבועיות-שב"ס '!AC107+'הקצאות שבועיות -כב"ה '!AC107</f>
        <v>5.2</v>
      </c>
      <c r="AD107" s="11">
        <f>'הקצאות שבועיות-שב"ס '!AD107+'הקצאות שבועיות -כב"ה '!AD107</f>
        <v>13</v>
      </c>
      <c r="AE107" s="11">
        <f>'הקצאות שבועיות-שב"ס '!AE107+'הקצאות שבועיות -כב"ה '!AE107</f>
        <v>10.4</v>
      </c>
      <c r="AF107" s="11">
        <f>'הקצאות שבועיות-שב"ס '!AF107+'הקצאות שבועיות -כב"ה '!AF107</f>
        <v>5.2</v>
      </c>
      <c r="AG107" s="11">
        <f>'הקצאות שבועיות-שב"ס '!AG107+'הקצאות שבועיות -כב"ה '!AG107</f>
        <v>2.6</v>
      </c>
      <c r="AH107" s="11">
        <f>'הקצאות שבועיות-שב"ס '!AH107+'הקצאות שבועיות -כב"ה '!AH107</f>
        <v>6.4</v>
      </c>
      <c r="AI107" s="68">
        <f>'הקצאות שבועיות-שב"ס '!AI107+'הקצאות שבועיות -כב"ה '!AI107</f>
        <v>3.8</v>
      </c>
      <c r="AJ107" s="14">
        <f>'הקצאות שבועיות-שב"ס '!AJ107+'הקצאות שבועיות -כב"ה '!AJ107</f>
        <v>13</v>
      </c>
      <c r="AK107" s="71">
        <f>'הקצאות שבועיות-שב"ס '!AK107+'הקצאות שבועיות -כב"ה '!AK107</f>
        <v>5.8</v>
      </c>
      <c r="AL107" s="70">
        <f t="shared" si="12"/>
        <v>27</v>
      </c>
      <c r="AM107" s="16">
        <f t="shared" si="13"/>
        <v>18.200000000000003</v>
      </c>
      <c r="AN107" s="16" t="e">
        <f>AJ107+AH107+F107+H107+#REF!</f>
        <v>#REF!</v>
      </c>
      <c r="AO107" s="16">
        <f t="shared" si="14"/>
        <v>25.3</v>
      </c>
      <c r="AP107" s="16" t="e">
        <f>AL107+AJ107+H107+#REF!+K107</f>
        <v>#REF!</v>
      </c>
      <c r="AQ107" s="16">
        <f t="shared" si="15"/>
        <v>41.000000000000007</v>
      </c>
      <c r="AR107" s="17"/>
    </row>
    <row r="108" spans="1:44" ht="16" thickBot="1" x14ac:dyDescent="0.35">
      <c r="A108" s="18" t="s">
        <v>162</v>
      </c>
      <c r="B108" s="19" t="s">
        <v>36</v>
      </c>
      <c r="C108" s="20" t="s">
        <v>171</v>
      </c>
      <c r="D108" s="53">
        <f>'הקצאות שבועיות-שב"ס '!D108+'הקצאות שבועיות -כב"ה '!D108</f>
        <v>5.2</v>
      </c>
      <c r="E108" s="54">
        <f>'הקצאות שבועיות-שב"ס '!E108+'הקצאות שבועיות -כב"ה '!E108</f>
        <v>2.6</v>
      </c>
      <c r="F108" s="53">
        <f>'הקצאות שבועיות-שב"ס '!F108+'הקצאות שבועיות -כב"ה '!F108</f>
        <v>5.2</v>
      </c>
      <c r="G108" s="54">
        <f>'הקצאות שבועיות-שב"ס '!G108+'הקצאות שבועיות -כב"ה '!G108</f>
        <v>2.6</v>
      </c>
      <c r="H108" s="53">
        <f>'הקצאות שבועיות-שב"ס '!H108+'הקצאות שבועיות -כב"ה '!H108</f>
        <v>5</v>
      </c>
      <c r="I108" s="54">
        <f>'הקצאות שבועיות-שב"ס '!I108+'הקצאות שבועיות -כב"ה '!I108</f>
        <v>2.6</v>
      </c>
      <c r="J108" s="55">
        <f>'הקצאות שבועיות-שב"ס '!J108+'הקצאות שבועיות -כב"ה '!J108</f>
        <v>0</v>
      </c>
      <c r="K108" s="54">
        <f>'הקצאות שבועיות-שב"ס '!K108+'הקצאות שבועיות -כב"ה '!K108</f>
        <v>0</v>
      </c>
      <c r="L108" s="11">
        <f>'הקצאות שבועיות-שב"ס '!L108+'הקצאות שבועיות -כב"ה '!L108</f>
        <v>5.2</v>
      </c>
      <c r="M108" s="11">
        <f>'הקצאות שבועיות-שב"ס '!M108+'הקצאות שבועיות -כב"ה '!M108</f>
        <v>2.6</v>
      </c>
      <c r="N108" s="11">
        <f>'הקצאות שבועיות-שב"ס '!N108+'הקצאות שבועיות -כב"ה '!N108</f>
        <v>5.2</v>
      </c>
      <c r="O108" s="11">
        <f>'הקצאות שבועיות-שב"ס '!O108+'הקצאות שבועיות -כב"ה '!O108</f>
        <v>3.9</v>
      </c>
      <c r="P108" s="11">
        <f>'הקצאות שבועיות-שב"ס '!P108+'הקצאות שבועיות -כב"ה '!P108</f>
        <v>0</v>
      </c>
      <c r="Q108" s="11">
        <f>'הקצאות שבועיות-שב"ס '!Q108+'הקצאות שבועיות -כב"ה '!Q108</f>
        <v>6.5</v>
      </c>
      <c r="R108" s="11">
        <f>'הקצאות שבועיות-שב"ס '!R108+'הקצאות שבועיות -כב"ה '!R108</f>
        <v>3.9</v>
      </c>
      <c r="S108" s="11">
        <f>'הקצאות שבועיות-שב"ס '!S108+'הקצאות שבועיות -כב"ה '!S108</f>
        <v>6.5</v>
      </c>
      <c r="T108" s="11">
        <f>'הקצאות שבועיות-שב"ס '!T108+'הקצאות שבועיות -כב"ה '!T108</f>
        <v>3.9</v>
      </c>
      <c r="U108" s="11">
        <f>'הקצאות שבועיות-שב"ס '!U108+'הקצאות שבועיות -כב"ה '!U108</f>
        <v>5.2</v>
      </c>
      <c r="V108" s="11">
        <f>'הקצאות שבועיות-שב"ס '!V108+'הקצאות שבועיות -כב"ה '!V108</f>
        <v>3.9</v>
      </c>
      <c r="W108" s="11">
        <f>'הקצאות שבועיות-שב"ס '!W108+'הקצאות שבועיות -כב"ה '!W108</f>
        <v>0</v>
      </c>
      <c r="X108" s="11">
        <f>'הקצאות שבועיות-שב"ס '!X108+'הקצאות שבועיות -כב"ה '!X108</f>
        <v>0</v>
      </c>
      <c r="Y108" s="11">
        <f>'הקצאות שבועיות-שב"ס '!Y108+'הקצאות שבועיות -כב"ה '!Y108</f>
        <v>6.5</v>
      </c>
      <c r="Z108" s="11">
        <f>'הקצאות שבועיות-שב"ס '!Z108+'הקצאות שבועיות -כב"ה '!Z108</f>
        <v>3.9</v>
      </c>
      <c r="AA108" s="11">
        <f>'הקצאות שבועיות-שב"ס '!AA108+'הקצאות שבועיות -כב"ה '!AA108</f>
        <v>0</v>
      </c>
      <c r="AB108" s="11">
        <f>'הקצאות שבועיות-שב"ס '!AB108+'הקצאות שבועיות -כב"ה '!AB108</f>
        <v>0</v>
      </c>
      <c r="AC108" s="11">
        <f>'הקצאות שבועיות-שב"ס '!AC108+'הקצאות שבועיות -כב"ה '!AC108</f>
        <v>0</v>
      </c>
      <c r="AD108" s="11">
        <f>'הקצאות שבועיות-שב"ס '!AD108+'הקצאות שבועיות -כב"ה '!AD108</f>
        <v>6</v>
      </c>
      <c r="AE108" s="11">
        <f>'הקצאות שבועיות-שב"ס '!AE108+'הקצאות שבועיות -כב"ה '!AE108</f>
        <v>3.9</v>
      </c>
      <c r="AF108" s="11">
        <f>'הקצאות שבועיות-שב"ס '!AF108+'הקצאות שבועיות -כב"ה '!AF108</f>
        <v>5.2</v>
      </c>
      <c r="AG108" s="11">
        <f>'הקצאות שבועיות-שב"ס '!AG108+'הקצאות שבועיות -כב"ה '!AG108</f>
        <v>3.9</v>
      </c>
      <c r="AH108" s="11">
        <f>'הקצאות שבועיות-שב"ס '!AH108+'הקצאות שבועיות -כב"ה '!AH108</f>
        <v>5.2</v>
      </c>
      <c r="AI108" s="68">
        <f>'הקצאות שבועיות-שב"ס '!AI108+'הקצאות שבועיות -כב"ה '!AI108</f>
        <v>3.9</v>
      </c>
      <c r="AJ108" s="14">
        <f>'הקצאות שבועיות-שב"ס '!AJ108+'הקצאות שבועיות -כב"ה '!AJ108</f>
        <v>0</v>
      </c>
      <c r="AK108" s="71">
        <f>'הקצאות שבועיות-שב"ס '!AK108+'הקצאות שבועיות -כב"ה '!AK108</f>
        <v>0</v>
      </c>
      <c r="AL108" s="70">
        <f t="shared" si="12"/>
        <v>25.8</v>
      </c>
      <c r="AM108" s="16">
        <f t="shared" si="13"/>
        <v>15.6</v>
      </c>
      <c r="AN108" s="16" t="e">
        <f>AJ108+AH108+F108+H108+#REF!</f>
        <v>#REF!</v>
      </c>
      <c r="AO108" s="16">
        <f t="shared" si="14"/>
        <v>9.1</v>
      </c>
      <c r="AP108" s="16" t="e">
        <f>AL108+AJ108+H108+#REF!+K108</f>
        <v>#REF!</v>
      </c>
      <c r="AQ108" s="16">
        <f t="shared" si="15"/>
        <v>23.4</v>
      </c>
      <c r="AR108" s="17"/>
    </row>
    <row r="109" spans="1:44" ht="16" thickBot="1" x14ac:dyDescent="0.35">
      <c r="A109" s="21" t="s">
        <v>162</v>
      </c>
      <c r="B109" s="22" t="s">
        <v>172</v>
      </c>
      <c r="C109" s="23" t="s">
        <v>173</v>
      </c>
      <c r="D109" s="53">
        <f>'הקצאות שבועיות-שב"ס '!D109+'הקצאות שבועיות -כב"ה '!D109</f>
        <v>7</v>
      </c>
      <c r="E109" s="54">
        <f>'הקצאות שבועיות-שב"ס '!E109+'הקצאות שבועיות -כב"ה '!E109</f>
        <v>5.2</v>
      </c>
      <c r="F109" s="53">
        <f>'הקצאות שבועיות-שב"ס '!F109+'הקצאות שבועיות -כב"ה '!F109</f>
        <v>7</v>
      </c>
      <c r="G109" s="54">
        <f>'הקצאות שבועיות-שב"ס '!G109+'הקצאות שבועיות -כב"ה '!G109</f>
        <v>5.2</v>
      </c>
      <c r="H109" s="53">
        <f>'הקצאות שבועיות-שב"ס '!H109+'הקצאות שבועיות -כב"ה '!H109</f>
        <v>9</v>
      </c>
      <c r="I109" s="54">
        <f>'הקצאות שבועיות-שב"ס '!I109+'הקצאות שבועיות -כב"ה '!I109</f>
        <v>7</v>
      </c>
      <c r="J109" s="55">
        <f>'הקצאות שבועיות-שב"ס '!J109+'הקצאות שבועיות -כב"ה '!J109</f>
        <v>5.2</v>
      </c>
      <c r="K109" s="54">
        <f>'הקצאות שבועיות-שב"ס '!K109+'הקצאות שבועיות -כב"ה '!K109</f>
        <v>5.2</v>
      </c>
      <c r="L109" s="11">
        <f>'הקצאות שבועיות-שב"ס '!L109+'הקצאות שבועיות -כב"ה '!L109</f>
        <v>10.4</v>
      </c>
      <c r="M109" s="11">
        <f>'הקצאות שבועיות-שב"ס '!M109+'הקצאות שבועיות -כב"ה '!M109</f>
        <v>5.2</v>
      </c>
      <c r="N109" s="11">
        <f>'הקצאות שבועיות-שב"ס '!N109+'הקצאות שבועיות -כב"ה '!N109</f>
        <v>13</v>
      </c>
      <c r="O109" s="11">
        <f>'הקצאות שבועיות-שב"ס '!O109+'הקצאות שבועיות -כב"ה '!O109</f>
        <v>7.8</v>
      </c>
      <c r="P109" s="11">
        <f>'הקצאות שבועיות-שב"ס '!P109+'הקצאות שבועיות -כב"ה '!P109</f>
        <v>5.2</v>
      </c>
      <c r="Q109" s="11">
        <f>'הקצאות שבועיות-שב"ס '!Q109+'הקצאות שבועיות -כב"ה '!Q109</f>
        <v>16</v>
      </c>
      <c r="R109" s="11">
        <f>'הקצאות שבועיות-שב"ס '!R109+'הקצאות שבועיות -כב"ה '!R109</f>
        <v>7.8</v>
      </c>
      <c r="S109" s="11">
        <f>'הקצאות שבועיות-שב"ס '!S109+'הקצאות שבועיות -כב"ה '!S109</f>
        <v>16</v>
      </c>
      <c r="T109" s="11">
        <f>'הקצאות שבועיות-שב"ס '!T109+'הקצאות שבועיות -כב"ה '!T109</f>
        <v>10.4</v>
      </c>
      <c r="U109" s="11">
        <f>'הקצאות שבועיות-שב"ס '!U109+'הקצאות שבועיות -כב"ה '!U109</f>
        <v>24</v>
      </c>
      <c r="V109" s="11">
        <f>'הקצאות שבועיות-שב"ס '!V109+'הקצאות שבועיות -כב"ה '!V109</f>
        <v>10.4</v>
      </c>
      <c r="W109" s="11">
        <f>'הקצאות שבועיות-שב"ס '!W109+'הקצאות שבועיות -כב"ה '!W109</f>
        <v>10.4</v>
      </c>
      <c r="X109" s="11">
        <f>'הקצאות שבועיות-שב"ס '!X109+'הקצאות שבועיות -כב"ה '!X109</f>
        <v>5.2</v>
      </c>
      <c r="Y109" s="11">
        <f>'הקצאות שבועיות-שב"ס '!Y109+'הקצאות שבועיות -כב"ה '!Y109</f>
        <v>22</v>
      </c>
      <c r="Z109" s="11">
        <f>'הקצאות שבועיות-שב"ס '!Z109+'הקצאות שבועיות -כב"ה '!Z109</f>
        <v>7.8</v>
      </c>
      <c r="AA109" s="11">
        <f>'הקצאות שבועיות-שב"ס '!AA109+'הקצאות שבועיות -כב"ה '!AA109</f>
        <v>5.2</v>
      </c>
      <c r="AB109" s="11">
        <f>'הקצאות שבועיות-שב"ס '!AB109+'הקצאות שבועיות -כב"ה '!AB109</f>
        <v>7.8</v>
      </c>
      <c r="AC109" s="11">
        <f>'הקצאות שבועיות-שב"ס '!AC109+'הקצאות שבועיות -כב"ה '!AC109</f>
        <v>5.2</v>
      </c>
      <c r="AD109" s="11">
        <f>'הקצאות שבועיות-שב"ס '!AD109+'הקצאות שבועיות -כב"ה '!AD109</f>
        <v>13</v>
      </c>
      <c r="AE109" s="11">
        <f>'הקצאות שבועיות-שב"ס '!AE109+'הקצאות שבועיות -כב"ה '!AE109</f>
        <v>7.8</v>
      </c>
      <c r="AF109" s="11">
        <f>'הקצאות שבועיות-שב"ס '!AF109+'הקצאות שבועיות -כב"ה '!AF109</f>
        <v>10.4</v>
      </c>
      <c r="AG109" s="11">
        <f>'הקצאות שבועיות-שב"ס '!AG109+'הקצאות שבועיות -כב"ה '!AG109</f>
        <v>7.8</v>
      </c>
      <c r="AH109" s="11">
        <f>'הקצאות שבועיות-שב"ס '!AH109+'הקצאות שבועיות -כב"ה '!AH109</f>
        <v>13</v>
      </c>
      <c r="AI109" s="68">
        <f>'הקצאות שבועיות-שב"ס '!AI109+'הקצאות שבועיות -כב"ה '!AI109</f>
        <v>7.8</v>
      </c>
      <c r="AJ109" s="24">
        <f>'הקצאות שבועיות-שב"ס '!AJ109+'הקצאות שבועיות -כב"ה '!AJ109</f>
        <v>10</v>
      </c>
      <c r="AK109" s="72">
        <f>'הקצאות שבועיות-שב"ס '!AK109+'הקצאות שבועיות -כב"ה '!AK109</f>
        <v>6.4</v>
      </c>
      <c r="AL109" s="70">
        <f t="shared" si="12"/>
        <v>46.4</v>
      </c>
      <c r="AM109" s="16">
        <f t="shared" si="13"/>
        <v>33</v>
      </c>
      <c r="AN109" s="16" t="e">
        <f>AJ109+AH109+F109+H109+#REF!</f>
        <v>#REF!</v>
      </c>
      <c r="AO109" s="16">
        <f t="shared" si="14"/>
        <v>31.599999999999998</v>
      </c>
      <c r="AP109" s="16" t="e">
        <f>AL109+AJ109+H109+#REF!+K109</f>
        <v>#REF!</v>
      </c>
      <c r="AQ109" s="16">
        <f t="shared" si="15"/>
        <v>62</v>
      </c>
      <c r="AR109" s="17"/>
    </row>
    <row r="110" spans="1:44" x14ac:dyDescent="0.3"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 t="e">
        <f t="shared" ref="AL110:AQ110" si="16">SUM(AL3:AL109)</f>
        <v>#REF!</v>
      </c>
      <c r="AM110" s="26" t="e">
        <f t="shared" si="16"/>
        <v>#REF!</v>
      </c>
      <c r="AN110" s="26" t="e">
        <f t="shared" si="16"/>
        <v>#REF!</v>
      </c>
      <c r="AO110" s="26">
        <f t="shared" si="16"/>
        <v>2728.8000000000006</v>
      </c>
      <c r="AP110" s="26" t="e">
        <f t="shared" si="16"/>
        <v>#REF!</v>
      </c>
      <c r="AQ110" s="26">
        <f t="shared" si="16"/>
        <v>4968.0999999999949</v>
      </c>
    </row>
  </sheetData>
  <sheetProtection algorithmName="SHA-512" hashValue="9GbEkfdu+glCaElx3KLKa2Xwbt1R8bgl6ULsQp0zcL0UN2uGUuMJW8kengr+lwhp0MvzL/W1dlmgQklhfPMNGw==" saltValue="oc3vWJEm2QClVBa4zCrp/w==" spinCount="100000" sheet="1" objects="1" scenarios="1"/>
  <mergeCells count="22">
    <mergeCell ref="AJ1:AK1"/>
    <mergeCell ref="AL1:AM1"/>
    <mergeCell ref="AN1:AO1"/>
    <mergeCell ref="AP1:AQ1"/>
    <mergeCell ref="J1:K1"/>
    <mergeCell ref="W1:X1"/>
    <mergeCell ref="Y1:Z1"/>
    <mergeCell ref="AB1:AC1"/>
    <mergeCell ref="AD1:AE1"/>
    <mergeCell ref="AF1:AG1"/>
    <mergeCell ref="AH1:AI1"/>
    <mergeCell ref="L1:M1"/>
    <mergeCell ref="N1:O1"/>
    <mergeCell ref="Q1:R1"/>
    <mergeCell ref="S1:T1"/>
    <mergeCell ref="U1:V1"/>
    <mergeCell ref="H1:I1"/>
    <mergeCell ref="A1:A2"/>
    <mergeCell ref="B1:B2"/>
    <mergeCell ref="C1:C2"/>
    <mergeCell ref="D1:E1"/>
    <mergeCell ref="F1:G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הקצאות שבועיות-שב"ס </vt:lpstr>
      <vt:lpstr>הקצאות שבועיות -כב"ה </vt:lpstr>
      <vt:lpstr>שב"ס+כב"ה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חטיבת כח אדם - קצין תכנון תקצוב ובקרה - מירב אליהו</dc:creator>
  <cp:lastModifiedBy>ענף מכרזים - עורך מכרז ומפרטן - אוראל נאור</cp:lastModifiedBy>
  <dcterms:created xsi:type="dcterms:W3CDTF">2025-08-31T13:03:38Z</dcterms:created>
  <dcterms:modified xsi:type="dcterms:W3CDTF">2025-09-02T06:58:31Z</dcterms:modified>
</cp:coreProperties>
</file>